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DocTrab\IGV\"/>
    </mc:Choice>
  </mc:AlternateContent>
  <bookViews>
    <workbookView xWindow="240" yWindow="96" windowWidth="9192" windowHeight="5472" tabRatio="226"/>
  </bookViews>
  <sheets>
    <sheet name="TABPAT15" sheetId="1" r:id="rId1"/>
  </sheets>
  <calcPr calcId="0" iterate="1" iterateCount="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B7" i="1"/>
  <c r="C7" i="1"/>
  <c r="D7" i="1"/>
  <c r="E7" i="1"/>
  <c r="F7" i="1"/>
  <c r="G7" i="1"/>
  <c r="H7" i="1"/>
  <c r="I7" i="1"/>
  <c r="J7" i="1"/>
  <c r="K7" i="1"/>
  <c r="L7" i="1"/>
  <c r="M7" i="1"/>
  <c r="N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</calcChain>
</file>

<file path=xl/sharedStrings.xml><?xml version="1.0" encoding="utf-8"?>
<sst xmlns="http://schemas.openxmlformats.org/spreadsheetml/2006/main" count="27" uniqueCount="23">
  <si>
    <t xml:space="preserve">       Largura do patamar (m) = &gt;</t>
  </si>
  <si>
    <t>Inclinação do talude (%) = &gt;</t>
  </si>
  <si>
    <t xml:space="preserve">  Inclinação</t>
  </si>
  <si>
    <t xml:space="preserve">       Nº de bardos no patamar =&gt;</t>
  </si>
  <si>
    <t>Área da cultura (ha) = &gt;</t>
  </si>
  <si>
    <t xml:space="preserve">       a</t>
  </si>
  <si>
    <t xml:space="preserve">Dim. dos taludes </t>
  </si>
  <si>
    <t>Pr.esc.</t>
  </si>
  <si>
    <t xml:space="preserve">     Dist. linhas </t>
  </si>
  <si>
    <t xml:space="preserve">    NÚMERO DE PLANTAS</t>
  </si>
  <si>
    <t>d</t>
  </si>
  <si>
    <t>t</t>
  </si>
  <si>
    <t>h</t>
  </si>
  <si>
    <t>X</t>
  </si>
  <si>
    <t>Di</t>
  </si>
  <si>
    <t>Dh</t>
  </si>
  <si>
    <t xml:space="preserve">          Distância na linha (m)</t>
  </si>
  <si>
    <t>%</t>
  </si>
  <si>
    <t>graus</t>
  </si>
  <si>
    <t>(cm)</t>
  </si>
  <si>
    <t>(m)</t>
  </si>
  <si>
    <t>Pr.Esc. - Profunfidade de escavação</t>
  </si>
  <si>
    <t>d, t, h - lados do triângulo do talude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</si>
</sst>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b/>
      <sz val="8"/>
      <name val="Symbol"/>
      <family val="1"/>
      <charset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left" vertical="center"/>
    </xf>
    <xf numFmtId="1" fontId="1" fillId="2" borderId="23" xfId="0" applyNumberFormat="1" applyFont="1" applyFill="1" applyBorder="1" applyAlignment="1">
      <alignment horizontal="center" vertical="center"/>
    </xf>
    <xf numFmtId="0" fontId="2" fillId="0" borderId="14" xfId="0" applyFont="1" applyBorder="1"/>
    <xf numFmtId="1" fontId="1" fillId="2" borderId="5" xfId="0" applyNumberFormat="1" applyFont="1" applyFill="1" applyBorder="1" applyAlignment="1">
      <alignment horizontal="center" vertical="center"/>
    </xf>
    <xf numFmtId="0" fontId="4" fillId="0" borderId="8" xfId="0" applyFont="1" applyBorder="1"/>
    <xf numFmtId="0" fontId="2" fillId="0" borderId="23" xfId="0" applyFont="1" applyBorder="1"/>
    <xf numFmtId="0" fontId="2" fillId="0" borderId="11" xfId="0" applyFont="1" applyBorder="1"/>
    <xf numFmtId="2" fontId="2" fillId="0" borderId="0" xfId="0" applyNumberFormat="1" applyFont="1"/>
    <xf numFmtId="2" fontId="2" fillId="0" borderId="24" xfId="0" applyNumberFormat="1" applyFont="1" applyBorder="1"/>
    <xf numFmtId="2" fontId="1" fillId="2" borderId="25" xfId="0" applyNumberFormat="1" applyFont="1" applyFill="1" applyBorder="1" applyAlignment="1">
      <alignment horizontal="center" vertical="center"/>
    </xf>
    <xf numFmtId="0" fontId="0" fillId="0" borderId="19" xfId="0" applyBorder="1"/>
    <xf numFmtId="1" fontId="1" fillId="2" borderId="26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horizontal="center" vertical="center"/>
    </xf>
    <xf numFmtId="176" fontId="1" fillId="2" borderId="28" xfId="0" applyNumberFormat="1" applyFont="1" applyFill="1" applyBorder="1" applyAlignment="1">
      <alignment horizontal="center" vertical="center"/>
    </xf>
    <xf numFmtId="2" fontId="1" fillId="2" borderId="29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quotePrefix="1" applyFont="1"/>
    <xf numFmtId="0" fontId="1" fillId="0" borderId="1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2" fillId="0" borderId="2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373380</xdr:colOff>
      <xdr:row>4</xdr:row>
      <xdr:rowOff>167640</xdr:rowOff>
    </xdr:from>
    <xdr:to>
      <xdr:col>17</xdr:col>
      <xdr:colOff>1234440</xdr:colOff>
      <xdr:row>24</xdr:row>
      <xdr:rowOff>45720</xdr:rowOff>
    </xdr:to>
    <xdr:pic>
      <xdr:nvPicPr>
        <xdr:cNvPr id="1036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899160"/>
          <a:ext cx="5052060" cy="353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5"/>
  <sheetViews>
    <sheetView tabSelected="1" workbookViewId="0">
      <selection activeCell="R33" sqref="R33"/>
    </sheetView>
  </sheetViews>
  <sheetFormatPr defaultColWidth="24.5546875" defaultRowHeight="14.4" customHeight="1" x14ac:dyDescent="0.2"/>
  <cols>
    <col min="1" max="1" width="4.6640625" style="6" customWidth="1"/>
    <col min="2" max="2" width="5.5546875" style="3" customWidth="1"/>
    <col min="3" max="4" width="7.44140625" style="7" customWidth="1"/>
    <col min="5" max="5" width="7.5546875" style="7" customWidth="1"/>
    <col min="6" max="7" width="6.6640625" style="7" customWidth="1"/>
    <col min="8" max="8" width="6.6640625" style="8" customWidth="1"/>
    <col min="9" max="13" width="7.33203125" style="7" customWidth="1"/>
    <col min="14" max="14" width="7.33203125" style="9" customWidth="1"/>
    <col min="15" max="15" width="12" style="46" customWidth="1"/>
    <col min="16" max="16384" width="24.5546875" style="1"/>
  </cols>
  <sheetData>
    <row r="1" spans="1:15" ht="14.4" customHeight="1" thickBot="1" x14ac:dyDescent="0.3">
      <c r="A1" s="43"/>
      <c r="B1" s="10"/>
      <c r="C1"/>
      <c r="D1" s="39" t="s">
        <v>0</v>
      </c>
      <c r="E1" s="40"/>
      <c r="F1" s="40"/>
      <c r="G1" s="44"/>
      <c r="H1" s="48">
        <v>1.7</v>
      </c>
      <c r="I1" s="40"/>
      <c r="J1" s="39" t="s">
        <v>1</v>
      </c>
      <c r="K1" s="44"/>
      <c r="L1" s="40"/>
      <c r="M1" s="50">
        <v>200</v>
      </c>
      <c r="N1" s="49"/>
    </row>
    <row r="2" spans="1:15" ht="14.4" customHeight="1" thickTop="1" thickBot="1" x14ac:dyDescent="0.3">
      <c r="A2" s="35" t="s">
        <v>2</v>
      </c>
      <c r="B2" s="36"/>
      <c r="C2"/>
      <c r="D2" s="17" t="s">
        <v>3</v>
      </c>
      <c r="E2" s="37"/>
      <c r="F2" s="37"/>
      <c r="G2" s="45"/>
      <c r="H2" s="11">
        <v>1</v>
      </c>
      <c r="I2" s="38"/>
      <c r="J2" s="17" t="s">
        <v>4</v>
      </c>
      <c r="K2" s="45"/>
      <c r="L2" s="37"/>
      <c r="M2" s="53">
        <v>1</v>
      </c>
      <c r="N2" s="42"/>
    </row>
    <row r="3" spans="1:15" ht="14.4" customHeight="1" thickTop="1" x14ac:dyDescent="0.2">
      <c r="A3" s="12" t="s">
        <v>5</v>
      </c>
      <c r="B3" s="13"/>
      <c r="C3" s="14"/>
      <c r="D3" s="15" t="s">
        <v>6</v>
      </c>
      <c r="E3" s="15"/>
      <c r="F3" s="15" t="s">
        <v>7</v>
      </c>
      <c r="G3" s="16" t="s">
        <v>8</v>
      </c>
      <c r="H3" s="15"/>
      <c r="I3" s="41"/>
      <c r="J3" s="17"/>
      <c r="K3" s="18" t="s">
        <v>9</v>
      </c>
      <c r="L3" s="18"/>
      <c r="M3" s="18"/>
      <c r="N3" s="19"/>
    </row>
    <row r="4" spans="1:15" ht="14.4" customHeight="1" x14ac:dyDescent="0.2">
      <c r="A4" s="20"/>
      <c r="B4" s="13"/>
      <c r="C4" s="21" t="s">
        <v>10</v>
      </c>
      <c r="D4" s="21" t="s">
        <v>11</v>
      </c>
      <c r="E4" s="21" t="s">
        <v>12</v>
      </c>
      <c r="F4" s="21" t="s">
        <v>13</v>
      </c>
      <c r="G4" s="21" t="s">
        <v>14</v>
      </c>
      <c r="H4" s="22" t="s">
        <v>15</v>
      </c>
      <c r="I4" s="23"/>
      <c r="J4" s="24"/>
      <c r="K4" s="25" t="s">
        <v>16</v>
      </c>
      <c r="L4" s="24"/>
      <c r="M4" s="24"/>
      <c r="N4" s="21"/>
    </row>
    <row r="5" spans="1:15" ht="14.4" customHeight="1" thickBot="1" x14ac:dyDescent="0.25">
      <c r="A5" s="26" t="s">
        <v>17</v>
      </c>
      <c r="B5" s="27" t="s">
        <v>18</v>
      </c>
      <c r="C5" s="28" t="s">
        <v>19</v>
      </c>
      <c r="D5" s="28" t="s">
        <v>19</v>
      </c>
      <c r="E5" s="28" t="s">
        <v>19</v>
      </c>
      <c r="F5" s="28" t="s">
        <v>19</v>
      </c>
      <c r="G5" s="28" t="s">
        <v>20</v>
      </c>
      <c r="H5" s="29" t="s">
        <v>20</v>
      </c>
      <c r="I5" s="51">
        <v>0.7</v>
      </c>
      <c r="J5" s="51">
        <v>0.8</v>
      </c>
      <c r="K5" s="51">
        <v>0.9</v>
      </c>
      <c r="L5" s="51">
        <v>1</v>
      </c>
      <c r="M5" s="51">
        <v>1.1000000000000001</v>
      </c>
      <c r="N5" s="52">
        <v>1.2</v>
      </c>
    </row>
    <row r="6" spans="1:15" s="54" customFormat="1" ht="14.4" customHeight="1" x14ac:dyDescent="0.25">
      <c r="A6" s="30">
        <v>0</v>
      </c>
      <c r="B6" s="31">
        <v>0</v>
      </c>
      <c r="C6" s="32">
        <f t="shared" ref="C6:C37" si="0">(PRODUCT($H$1*100,SIN(B6*PI()/180))/SIN((PRODUCT(ATAN($M$1/100),57.296)-B6)*PI()/180))</f>
        <v>0</v>
      </c>
      <c r="D6" s="32">
        <f t="shared" ref="D6:D37" si="1">C6*COS(PRODUCT(ATAN($M$1/100),57.296)*PI()/180)</f>
        <v>0</v>
      </c>
      <c r="E6" s="32">
        <f t="shared" ref="E6:E37" si="2">C6*SIN(PRODUCT(ATAN($M$1/100),57.296)*PI()/180)</f>
        <v>0</v>
      </c>
      <c r="F6" s="47">
        <f>(PRODUCT($H$1*100,SIN(B6*PI()/180)))</f>
        <v>0</v>
      </c>
      <c r="G6" s="32">
        <f>(D6/100+$H$1)/COS(B6*PI()/180)</f>
        <v>1.7</v>
      </c>
      <c r="H6" s="33">
        <f>(D6/100+$H$1)</f>
        <v>1.7</v>
      </c>
      <c r="I6" s="34">
        <f>TRUNC(10000/(H6/$H$2*$I$5))*$M$2</f>
        <v>8403</v>
      </c>
      <c r="J6" s="34">
        <f>TRUNC(10000/(H6/$H$2*$J$5))*$M$2</f>
        <v>7352</v>
      </c>
      <c r="K6" s="34">
        <f>TRUNC(10000/(H6/$H$2*$K$5))*$M$2</f>
        <v>6535</v>
      </c>
      <c r="L6" s="34">
        <f>TRUNC(10000/(H6/$H$2*$L$5))*$M$2</f>
        <v>5882</v>
      </c>
      <c r="M6" s="34">
        <f>TRUNC(10000/(H6/$H$2*$M$5))*$M$2</f>
        <v>5347</v>
      </c>
      <c r="N6" s="34">
        <f>TRUNC(10000/(H6/$H$2*$N$5))*$M$2</f>
        <v>4901</v>
      </c>
      <c r="O6"/>
    </row>
    <row r="7" spans="1:15" ht="14.4" customHeight="1" x14ac:dyDescent="0.25">
      <c r="A7" s="2">
        <v>1</v>
      </c>
      <c r="B7" s="3">
        <f>+PRODUCT(ATAN(A7/100),57.296)</f>
        <v>0.5729409024791714</v>
      </c>
      <c r="C7" s="32">
        <f t="shared" si="0"/>
        <v>1.9102120418327757</v>
      </c>
      <c r="D7" s="32">
        <f t="shared" si="1"/>
        <v>0.85426551603548717</v>
      </c>
      <c r="E7" s="32">
        <f t="shared" si="2"/>
        <v>1.7085492304512517</v>
      </c>
      <c r="F7" s="47">
        <f t="shared" ref="F7:F22" si="3">(PRODUCT($H$1*100,SIN(B7*PI()/180)))</f>
        <v>1.6999215478078917</v>
      </c>
      <c r="G7" s="32">
        <f t="shared" ref="G7:G22" si="4">(D7/100+$H$1)/COS(B7*PI()/180)</f>
        <v>1.7086280808150389</v>
      </c>
      <c r="H7" s="33">
        <f t="shared" ref="H7:H22" si="5">(D7/100+$H$1)</f>
        <v>1.7085426551603549</v>
      </c>
      <c r="I7" s="34">
        <f t="shared" ref="I7:I22" si="6">TRUNC(10000/(H7/$H$2*$I$5))*$M$2</f>
        <v>8361</v>
      </c>
      <c r="J7" s="34">
        <f t="shared" ref="J7:J22" si="7">TRUNC(10000/(H7/$H$2*$J$5))*$M$2</f>
        <v>7316</v>
      </c>
      <c r="K7" s="34">
        <f t="shared" ref="K7:K22" si="8">TRUNC(10000/(H7/$H$2*$K$5))*$M$2</f>
        <v>6503</v>
      </c>
      <c r="L7" s="34">
        <f t="shared" ref="L7:L22" si="9">TRUNC(10000/(H7/$H$2*$L$5))*$M$2</f>
        <v>5852</v>
      </c>
      <c r="M7" s="34">
        <f t="shared" ref="M7:M22" si="10">TRUNC(10000/(H7/$H$2*$M$5))*$M$2</f>
        <v>5320</v>
      </c>
      <c r="N7" s="34">
        <f t="shared" ref="N7:N22" si="11">TRUNC(10000/(H7/$H$2*$N$5))*$M$2</f>
        <v>4877</v>
      </c>
      <c r="O7"/>
    </row>
    <row r="8" spans="1:15" ht="14.4" customHeight="1" x14ac:dyDescent="0.25">
      <c r="A8" s="2">
        <f>+A7+1</f>
        <v>2</v>
      </c>
      <c r="B8" s="3">
        <f t="shared" ref="B8:B23" si="12">+PRODUCT(ATAN(A8/100),57.296)</f>
        <v>1.1457672473256331</v>
      </c>
      <c r="C8" s="32">
        <f t="shared" si="0"/>
        <v>3.8397190251911311</v>
      </c>
      <c r="D8" s="32">
        <f t="shared" si="1"/>
        <v>1.7171599187171966</v>
      </c>
      <c r="E8" s="32">
        <f t="shared" si="2"/>
        <v>3.4343564180157364</v>
      </c>
      <c r="F8" s="47">
        <f t="shared" si="3"/>
        <v>3.3993332835293284</v>
      </c>
      <c r="G8" s="32">
        <f t="shared" si="4"/>
        <v>1.717515001813849</v>
      </c>
      <c r="H8" s="33">
        <f t="shared" si="5"/>
        <v>1.7171715991871719</v>
      </c>
      <c r="I8" s="34">
        <f t="shared" si="6"/>
        <v>8319</v>
      </c>
      <c r="J8" s="34">
        <f t="shared" si="7"/>
        <v>7279</v>
      </c>
      <c r="K8" s="34">
        <f t="shared" si="8"/>
        <v>6470</v>
      </c>
      <c r="L8" s="34">
        <f t="shared" si="9"/>
        <v>5823</v>
      </c>
      <c r="M8" s="34">
        <f t="shared" si="10"/>
        <v>5294</v>
      </c>
      <c r="N8" s="34">
        <f t="shared" si="11"/>
        <v>4852</v>
      </c>
      <c r="O8"/>
    </row>
    <row r="9" spans="1:15" ht="14.4" customHeight="1" x14ac:dyDescent="0.25">
      <c r="A9" s="2">
        <f t="shared" ref="A9:A24" si="13">+A8+1</f>
        <v>3</v>
      </c>
      <c r="B9" s="3">
        <f t="shared" si="12"/>
        <v>1.7183646142796762</v>
      </c>
      <c r="C9" s="32">
        <f t="shared" si="0"/>
        <v>5.7888147827021808</v>
      </c>
      <c r="D9" s="32">
        <f t="shared" si="1"/>
        <v>2.5888146128710501</v>
      </c>
      <c r="E9" s="32">
        <f t="shared" si="2"/>
        <v>5.177684375144608</v>
      </c>
      <c r="F9" s="47">
        <f t="shared" si="3"/>
        <v>5.0977261591919873</v>
      </c>
      <c r="G9" s="32">
        <f t="shared" si="4"/>
        <v>1.7266646271052346</v>
      </c>
      <c r="H9" s="33">
        <f t="shared" si="5"/>
        <v>1.7258881461287106</v>
      </c>
      <c r="I9" s="34">
        <f t="shared" si="6"/>
        <v>8277</v>
      </c>
      <c r="J9" s="34">
        <f t="shared" si="7"/>
        <v>7242</v>
      </c>
      <c r="K9" s="34">
        <f t="shared" si="8"/>
        <v>6437</v>
      </c>
      <c r="L9" s="34">
        <f t="shared" si="9"/>
        <v>5794</v>
      </c>
      <c r="M9" s="34">
        <f t="shared" si="10"/>
        <v>5267</v>
      </c>
      <c r="N9" s="34">
        <f t="shared" si="11"/>
        <v>4828</v>
      </c>
      <c r="O9"/>
    </row>
    <row r="10" spans="1:15" ht="14.4" customHeight="1" x14ac:dyDescent="0.25">
      <c r="A10" s="2">
        <f t="shared" si="13"/>
        <v>4</v>
      </c>
      <c r="B10" s="3">
        <f t="shared" si="12"/>
        <v>2.2906188574160264</v>
      </c>
      <c r="C10" s="32">
        <f t="shared" si="0"/>
        <v>7.7577991435959657</v>
      </c>
      <c r="D10" s="32">
        <f t="shared" si="1"/>
        <v>3.4693636850624721</v>
      </c>
      <c r="E10" s="32">
        <f t="shared" si="2"/>
        <v>6.9388012778251573</v>
      </c>
      <c r="F10" s="47">
        <f t="shared" si="3"/>
        <v>6.7945926523813096</v>
      </c>
      <c r="G10" s="32">
        <f t="shared" si="4"/>
        <v>1.7360808477854257</v>
      </c>
      <c r="H10" s="33">
        <f t="shared" si="5"/>
        <v>1.7346936368506247</v>
      </c>
      <c r="I10" s="34">
        <f t="shared" si="6"/>
        <v>8235</v>
      </c>
      <c r="J10" s="34">
        <f t="shared" si="7"/>
        <v>7205</v>
      </c>
      <c r="K10" s="34">
        <f t="shared" si="8"/>
        <v>6405</v>
      </c>
      <c r="L10" s="34">
        <f t="shared" si="9"/>
        <v>5764</v>
      </c>
      <c r="M10" s="34">
        <f t="shared" si="10"/>
        <v>5240</v>
      </c>
      <c r="N10" s="34">
        <f t="shared" si="11"/>
        <v>4803</v>
      </c>
      <c r="O10"/>
    </row>
    <row r="11" spans="1:15" ht="14.4" customHeight="1" x14ac:dyDescent="0.25">
      <c r="A11" s="2">
        <f t="shared" si="13"/>
        <v>5</v>
      </c>
      <c r="B11" s="3">
        <f t="shared" si="12"/>
        <v>2.8624162412844325</v>
      </c>
      <c r="C11" s="32">
        <f t="shared" si="0"/>
        <v>9.746978087463761</v>
      </c>
      <c r="D11" s="32">
        <f t="shared" si="1"/>
        <v>4.3589439723586123</v>
      </c>
      <c r="E11" s="32">
        <f t="shared" si="2"/>
        <v>8.7179808031067161</v>
      </c>
      <c r="F11" s="47">
        <f t="shared" si="3"/>
        <v>8.4894275223598932</v>
      </c>
      <c r="G11" s="32">
        <f t="shared" si="4"/>
        <v>1.745767582825372</v>
      </c>
      <c r="H11" s="33">
        <f t="shared" si="5"/>
        <v>1.743589439723586</v>
      </c>
      <c r="I11" s="34">
        <f t="shared" si="6"/>
        <v>8193</v>
      </c>
      <c r="J11" s="34">
        <f t="shared" si="7"/>
        <v>7169</v>
      </c>
      <c r="K11" s="34">
        <f t="shared" si="8"/>
        <v>6372</v>
      </c>
      <c r="L11" s="34">
        <f t="shared" si="9"/>
        <v>5735</v>
      </c>
      <c r="M11" s="34">
        <f t="shared" si="10"/>
        <v>5213</v>
      </c>
      <c r="N11" s="34">
        <f t="shared" si="11"/>
        <v>4779</v>
      </c>
      <c r="O11"/>
    </row>
    <row r="12" spans="1:15" ht="14.4" customHeight="1" x14ac:dyDescent="0.25">
      <c r="A12" s="2">
        <f t="shared" si="13"/>
        <v>6</v>
      </c>
      <c r="B12" s="3">
        <f t="shared" si="12"/>
        <v>3.4336435758247266</v>
      </c>
      <c r="C12" s="32">
        <f t="shared" si="0"/>
        <v>11.756663902771781</v>
      </c>
      <c r="D12" s="32">
        <f t="shared" si="1"/>
        <v>5.257695133217223</v>
      </c>
      <c r="E12" s="32">
        <f t="shared" si="2"/>
        <v>10.515502270879928</v>
      </c>
      <c r="F12" s="47">
        <f t="shared" si="3"/>
        <v>10.181728558242348</v>
      </c>
      <c r="G12" s="32">
        <f t="shared" si="4"/>
        <v>1.7557287800630423</v>
      </c>
      <c r="H12" s="33">
        <f t="shared" si="5"/>
        <v>1.7525769513321723</v>
      </c>
      <c r="I12" s="34">
        <f t="shared" si="6"/>
        <v>8151</v>
      </c>
      <c r="J12" s="34">
        <f t="shared" si="7"/>
        <v>7132</v>
      </c>
      <c r="K12" s="34">
        <f t="shared" si="8"/>
        <v>6339</v>
      </c>
      <c r="L12" s="34">
        <f t="shared" si="9"/>
        <v>5705</v>
      </c>
      <c r="M12" s="34">
        <f t="shared" si="10"/>
        <v>5187</v>
      </c>
      <c r="N12" s="34">
        <f t="shared" si="11"/>
        <v>4754</v>
      </c>
      <c r="O12"/>
    </row>
    <row r="13" spans="1:15" ht="14.4" customHeight="1" x14ac:dyDescent="0.25">
      <c r="A13" s="2">
        <f t="shared" si="13"/>
        <v>7</v>
      </c>
      <c r="B13" s="3">
        <f t="shared" si="12"/>
        <v>4.0041883496584774</v>
      </c>
      <c r="C13" s="32">
        <f t="shared" si="0"/>
        <v>13.787175350302755</v>
      </c>
      <c r="D13" s="32">
        <f t="shared" si="1"/>
        <v>6.1657597205793326</v>
      </c>
      <c r="E13" s="32">
        <f t="shared" si="2"/>
        <v>12.331650790063646</v>
      </c>
      <c r="F13" s="47">
        <f t="shared" si="3"/>
        <v>11.870997316654984</v>
      </c>
      <c r="G13" s="32">
        <f t="shared" si="4"/>
        <v>1.7659684173035759</v>
      </c>
      <c r="H13" s="33">
        <f t="shared" si="5"/>
        <v>1.7616575972057933</v>
      </c>
      <c r="I13" s="34">
        <f t="shared" si="6"/>
        <v>8109</v>
      </c>
      <c r="J13" s="34">
        <f t="shared" si="7"/>
        <v>7095</v>
      </c>
      <c r="K13" s="34">
        <f t="shared" si="8"/>
        <v>6307</v>
      </c>
      <c r="L13" s="34">
        <f t="shared" si="9"/>
        <v>5676</v>
      </c>
      <c r="M13" s="34">
        <f t="shared" si="10"/>
        <v>5160</v>
      </c>
      <c r="N13" s="34">
        <f t="shared" si="11"/>
        <v>4730</v>
      </c>
      <c r="O13"/>
    </row>
    <row r="14" spans="1:15" ht="14.4" customHeight="1" x14ac:dyDescent="0.25">
      <c r="A14" s="2">
        <f t="shared" si="13"/>
        <v>8</v>
      </c>
      <c r="B14" s="3">
        <f t="shared" si="12"/>
        <v>4.5739388613683492</v>
      </c>
      <c r="C14" s="32">
        <f t="shared" si="0"/>
        <v>15.838837831705016</v>
      </c>
      <c r="D14" s="32">
        <f t="shared" si="1"/>
        <v>7.0832832572460456</v>
      </c>
      <c r="E14" s="32">
        <f t="shared" si="2"/>
        <v>14.166717409360148</v>
      </c>
      <c r="F14" s="47">
        <f t="shared" si="3"/>
        <v>13.556739846375182</v>
      </c>
      <c r="G14" s="32">
        <f t="shared" si="4"/>
        <v>1.7764905035299994</v>
      </c>
      <c r="H14" s="33">
        <f t="shared" si="5"/>
        <v>1.7708328325724605</v>
      </c>
      <c r="I14" s="34">
        <f t="shared" si="6"/>
        <v>8067</v>
      </c>
      <c r="J14" s="34">
        <f t="shared" si="7"/>
        <v>7058</v>
      </c>
      <c r="K14" s="34">
        <f t="shared" si="8"/>
        <v>6274</v>
      </c>
      <c r="L14" s="34">
        <f t="shared" si="9"/>
        <v>5647</v>
      </c>
      <c r="M14" s="34">
        <f t="shared" si="10"/>
        <v>5133</v>
      </c>
      <c r="N14" s="34">
        <f t="shared" si="11"/>
        <v>4705</v>
      </c>
      <c r="O14"/>
    </row>
    <row r="15" spans="1:15" ht="14.4" customHeight="1" x14ac:dyDescent="0.25">
      <c r="A15" s="2">
        <f t="shared" si="13"/>
        <v>9</v>
      </c>
      <c r="B15" s="3">
        <f t="shared" si="12"/>
        <v>5.1427843483874049</v>
      </c>
      <c r="C15" s="32">
        <f t="shared" si="0"/>
        <v>17.911983563336381</v>
      </c>
      <c r="D15" s="32">
        <f t="shared" si="1"/>
        <v>8.0104143136232278</v>
      </c>
      <c r="E15" s="32">
        <f t="shared" si="2"/>
        <v>16.020999272746153</v>
      </c>
      <c r="F15" s="47">
        <f t="shared" si="3"/>
        <v>15.238467397526071</v>
      </c>
      <c r="G15" s="32">
        <f t="shared" si="4"/>
        <v>1.7872990802270652</v>
      </c>
      <c r="H15" s="33">
        <f t="shared" si="5"/>
        <v>1.7801041431362323</v>
      </c>
      <c r="I15" s="34">
        <f t="shared" si="6"/>
        <v>8025</v>
      </c>
      <c r="J15" s="34">
        <f t="shared" si="7"/>
        <v>7022</v>
      </c>
      <c r="K15" s="34">
        <f t="shared" si="8"/>
        <v>6241</v>
      </c>
      <c r="L15" s="34">
        <f t="shared" si="9"/>
        <v>5617</v>
      </c>
      <c r="M15" s="34">
        <f t="shared" si="10"/>
        <v>5106</v>
      </c>
      <c r="N15" s="34">
        <f t="shared" si="11"/>
        <v>4681</v>
      </c>
      <c r="O15"/>
    </row>
    <row r="16" spans="1:15" ht="14.4" customHeight="1" x14ac:dyDescent="0.25">
      <c r="A16" s="56">
        <f t="shared" si="13"/>
        <v>10</v>
      </c>
      <c r="B16" s="57">
        <f t="shared" si="12"/>
        <v>5.7106151131336205</v>
      </c>
      <c r="C16" s="32">
        <f t="shared" si="0"/>
        <v>20.006951755597747</v>
      </c>
      <c r="D16" s="32">
        <f t="shared" si="1"/>
        <v>8.9473045879212467</v>
      </c>
      <c r="E16" s="32">
        <f t="shared" si="2"/>
        <v>17.894799779874017</v>
      </c>
      <c r="F16" s="58">
        <f t="shared" si="3"/>
        <v>16.91569711299697</v>
      </c>
      <c r="G16" s="32">
        <f t="shared" si="4"/>
        <v>1.798398222820631</v>
      </c>
      <c r="H16" s="33">
        <f t="shared" si="5"/>
        <v>1.7894730458792125</v>
      </c>
      <c r="I16" s="34">
        <f t="shared" si="6"/>
        <v>7983</v>
      </c>
      <c r="J16" s="34">
        <f t="shared" si="7"/>
        <v>6985</v>
      </c>
      <c r="K16" s="34">
        <f t="shared" si="8"/>
        <v>6209</v>
      </c>
      <c r="L16" s="34">
        <f t="shared" si="9"/>
        <v>5588</v>
      </c>
      <c r="M16" s="34">
        <f t="shared" si="10"/>
        <v>5080</v>
      </c>
      <c r="N16" s="34">
        <f t="shared" si="11"/>
        <v>4656</v>
      </c>
      <c r="O16"/>
    </row>
    <row r="17" spans="1:16" ht="14.4" customHeight="1" x14ac:dyDescent="0.25">
      <c r="A17" s="2">
        <f t="shared" si="13"/>
        <v>11</v>
      </c>
      <c r="B17" s="3">
        <f t="shared" si="12"/>
        <v>6.2773226460399147</v>
      </c>
      <c r="C17" s="32">
        <f t="shared" si="0"/>
        <v>22.124088797959846</v>
      </c>
      <c r="D17" s="32">
        <f t="shared" si="1"/>
        <v>9.8941089889007436</v>
      </c>
      <c r="E17" s="32">
        <f t="shared" si="2"/>
        <v>19.788428751565039</v>
      </c>
      <c r="F17" s="47">
        <f t="shared" si="3"/>
        <v>18.587952699868811</v>
      </c>
      <c r="G17" s="32">
        <f t="shared" si="4"/>
        <v>1.8097920422348603</v>
      </c>
      <c r="H17" s="33">
        <f t="shared" si="5"/>
        <v>1.7989410898890075</v>
      </c>
      <c r="I17" s="34">
        <f t="shared" si="6"/>
        <v>7941</v>
      </c>
      <c r="J17" s="34">
        <f t="shared" si="7"/>
        <v>6948</v>
      </c>
      <c r="K17" s="34">
        <f t="shared" si="8"/>
        <v>6176</v>
      </c>
      <c r="L17" s="34">
        <f t="shared" si="9"/>
        <v>5558</v>
      </c>
      <c r="M17" s="34">
        <f t="shared" si="10"/>
        <v>5053</v>
      </c>
      <c r="N17" s="34">
        <f t="shared" si="11"/>
        <v>4632</v>
      </c>
      <c r="O17"/>
    </row>
    <row r="18" spans="1:16" ht="14.4" customHeight="1" x14ac:dyDescent="0.25">
      <c r="A18" s="2">
        <f t="shared" si="13"/>
        <v>12</v>
      </c>
      <c r="B18" s="3">
        <f t="shared" si="12"/>
        <v>6.8427997451467197</v>
      </c>
      <c r="C18" s="32">
        <f t="shared" si="0"/>
        <v>24.263748449895122</v>
      </c>
      <c r="D18" s="32">
        <f t="shared" si="1"/>
        <v>10.85098572125924</v>
      </c>
      <c r="E18" s="32">
        <f t="shared" si="2"/>
        <v>21.702202600584485</v>
      </c>
      <c r="F18" s="47">
        <f t="shared" si="3"/>
        <v>20.254765078744526</v>
      </c>
      <c r="G18" s="32">
        <f t="shared" si="4"/>
        <v>1.8214846865693912</v>
      </c>
      <c r="H18" s="33">
        <f t="shared" si="5"/>
        <v>1.8085098572125924</v>
      </c>
      <c r="I18" s="34">
        <f t="shared" si="6"/>
        <v>7899</v>
      </c>
      <c r="J18" s="34">
        <f t="shared" si="7"/>
        <v>6911</v>
      </c>
      <c r="K18" s="34">
        <f t="shared" si="8"/>
        <v>6143</v>
      </c>
      <c r="L18" s="34">
        <f t="shared" si="9"/>
        <v>5529</v>
      </c>
      <c r="M18" s="34">
        <f t="shared" si="10"/>
        <v>5026</v>
      </c>
      <c r="N18" s="34">
        <f t="shared" si="11"/>
        <v>4607</v>
      </c>
      <c r="O18"/>
    </row>
    <row r="19" spans="1:16" ht="14.4" customHeight="1" x14ac:dyDescent="0.25">
      <c r="A19" s="2">
        <f t="shared" si="13"/>
        <v>13</v>
      </c>
      <c r="B19" s="3">
        <f t="shared" si="12"/>
        <v>7.4069406319424056</v>
      </c>
      <c r="C19" s="32">
        <f t="shared" si="0"/>
        <v>26.426292037935724</v>
      </c>
      <c r="D19" s="32">
        <f t="shared" si="1"/>
        <v>11.818096373757401</v>
      </c>
      <c r="E19" s="32">
        <f t="shared" si="2"/>
        <v>23.636444507896005</v>
      </c>
      <c r="F19" s="47">
        <f t="shared" si="3"/>
        <v>21.915673009016704</v>
      </c>
      <c r="G19" s="32">
        <f t="shared" si="4"/>
        <v>1.8334803428984936</v>
      </c>
      <c r="H19" s="33">
        <f t="shared" si="5"/>
        <v>1.8181809637375739</v>
      </c>
      <c r="I19" s="34">
        <f t="shared" si="6"/>
        <v>7857</v>
      </c>
      <c r="J19" s="34">
        <f t="shared" si="7"/>
        <v>6875</v>
      </c>
      <c r="K19" s="34">
        <f t="shared" si="8"/>
        <v>6111</v>
      </c>
      <c r="L19" s="34">
        <f t="shared" si="9"/>
        <v>5500</v>
      </c>
      <c r="M19" s="34">
        <f t="shared" si="10"/>
        <v>5000</v>
      </c>
      <c r="N19" s="34">
        <f t="shared" si="11"/>
        <v>4583</v>
      </c>
      <c r="O19"/>
    </row>
    <row r="20" spans="1:16" ht="14.4" customHeight="1" x14ac:dyDescent="0.25">
      <c r="A20" s="2">
        <f t="shared" si="13"/>
        <v>14</v>
      </c>
      <c r="B20" s="3">
        <f t="shared" si="12"/>
        <v>7.9696410631567591</v>
      </c>
      <c r="C20" s="32">
        <f t="shared" si="0"/>
        <v>28.612088659088215</v>
      </c>
      <c r="D20" s="32">
        <f t="shared" si="1"/>
        <v>12.795606010188077</v>
      </c>
      <c r="E20" s="32">
        <f t="shared" si="2"/>
        <v>25.59148460460165</v>
      </c>
      <c r="F20" s="47">
        <f t="shared" si="3"/>
        <v>23.570223688247118</v>
      </c>
      <c r="G20" s="32">
        <f t="shared" si="4"/>
        <v>1.8457832391941222</v>
      </c>
      <c r="H20" s="33">
        <f t="shared" si="5"/>
        <v>1.8279560601018807</v>
      </c>
      <c r="I20" s="34">
        <f t="shared" si="6"/>
        <v>7815</v>
      </c>
      <c r="J20" s="34">
        <f t="shared" si="7"/>
        <v>6838</v>
      </c>
      <c r="K20" s="34">
        <f t="shared" si="8"/>
        <v>6078</v>
      </c>
      <c r="L20" s="34">
        <f t="shared" si="9"/>
        <v>5470</v>
      </c>
      <c r="M20" s="34">
        <f t="shared" si="10"/>
        <v>4973</v>
      </c>
      <c r="N20" s="34">
        <f t="shared" si="11"/>
        <v>4558</v>
      </c>
      <c r="O20"/>
    </row>
    <row r="21" spans="1:16" ht="14.4" customHeight="1" x14ac:dyDescent="0.25">
      <c r="A21" s="2">
        <f t="shared" si="13"/>
        <v>15</v>
      </c>
      <c r="B21" s="3">
        <f t="shared" si="12"/>
        <v>8.5307984382337541</v>
      </c>
      <c r="C21" s="32">
        <f t="shared" si="0"/>
        <v>30.82151539084553</v>
      </c>
      <c r="D21" s="32">
        <f t="shared" si="1"/>
        <v>13.783683263295716</v>
      </c>
      <c r="E21" s="32">
        <f t="shared" si="2"/>
        <v>27.567660159782683</v>
      </c>
      <c r="F21" s="47">
        <f t="shared" si="3"/>
        <v>25.217973323983887</v>
      </c>
      <c r="G21" s="32">
        <f t="shared" si="4"/>
        <v>1.8583976463746574</v>
      </c>
      <c r="H21" s="33">
        <f t="shared" si="5"/>
        <v>1.8378368326329571</v>
      </c>
      <c r="I21" s="34">
        <f t="shared" si="6"/>
        <v>7773</v>
      </c>
      <c r="J21" s="34">
        <f t="shared" si="7"/>
        <v>6801</v>
      </c>
      <c r="K21" s="34">
        <f t="shared" si="8"/>
        <v>6045</v>
      </c>
      <c r="L21" s="34">
        <f t="shared" si="9"/>
        <v>5441</v>
      </c>
      <c r="M21" s="34">
        <f t="shared" si="10"/>
        <v>4946</v>
      </c>
      <c r="N21" s="34">
        <f t="shared" si="11"/>
        <v>4534</v>
      </c>
      <c r="O21"/>
    </row>
    <row r="22" spans="1:16" ht="14.4" customHeight="1" x14ac:dyDescent="0.25">
      <c r="A22" s="2">
        <f t="shared" si="13"/>
        <v>16</v>
      </c>
      <c r="B22" s="3">
        <f t="shared" si="12"/>
        <v>9.090311902232056</v>
      </c>
      <c r="C22" s="32">
        <f t="shared" si="0"/>
        <v>33.054957508047139</v>
      </c>
      <c r="D22" s="32">
        <f t="shared" si="1"/>
        <v>14.782500431758342</v>
      </c>
      <c r="E22" s="32">
        <f t="shared" si="2"/>
        <v>29.565315774465631</v>
      </c>
      <c r="F22" s="47">
        <f t="shared" si="3"/>
        <v>26.858487676500364</v>
      </c>
      <c r="G22" s="32">
        <f t="shared" si="4"/>
        <v>1.8713278804810407</v>
      </c>
      <c r="H22" s="33">
        <f t="shared" si="5"/>
        <v>1.8478250043175835</v>
      </c>
      <c r="I22" s="34">
        <f t="shared" si="6"/>
        <v>7731</v>
      </c>
      <c r="J22" s="34">
        <f t="shared" si="7"/>
        <v>6764</v>
      </c>
      <c r="K22" s="34">
        <f t="shared" si="8"/>
        <v>6013</v>
      </c>
      <c r="L22" s="34">
        <f t="shared" si="9"/>
        <v>5411</v>
      </c>
      <c r="M22" s="34">
        <f t="shared" si="10"/>
        <v>4919</v>
      </c>
      <c r="N22" s="34">
        <f t="shared" si="11"/>
        <v>4509</v>
      </c>
      <c r="O22"/>
    </row>
    <row r="23" spans="1:16" ht="14.4" customHeight="1" x14ac:dyDescent="0.25">
      <c r="A23" s="2">
        <f t="shared" si="13"/>
        <v>17</v>
      </c>
      <c r="B23" s="3">
        <f t="shared" si="12"/>
        <v>9.6480824439248742</v>
      </c>
      <c r="C23" s="32">
        <f t="shared" si="0"/>
        <v>35.312808706849367</v>
      </c>
      <c r="D23" s="32">
        <f t="shared" si="1"/>
        <v>15.792233580349277</v>
      </c>
      <c r="E23" s="32">
        <f t="shared" si="2"/>
        <v>31.584803581947838</v>
      </c>
      <c r="F23" s="47">
        <f t="shared" ref="F23:F38" si="14">(PRODUCT($H$1*100,SIN(B23*PI()/180)))</f>
        <v>28.491342571104486</v>
      </c>
      <c r="G23" s="32">
        <f t="shared" ref="G23:G38" si="15">(D23/100+$H$1)/COS(B23*PI()/180)</f>
        <v>1.8845783049819205</v>
      </c>
      <c r="H23" s="33">
        <f t="shared" ref="H23:H38" si="16">(D23/100+$H$1)</f>
        <v>1.8579223358034926</v>
      </c>
      <c r="I23" s="34">
        <f t="shared" ref="I23:I38" si="17">TRUNC(10000/(H23/$H$2*$I$5))*$M$2</f>
        <v>7689</v>
      </c>
      <c r="J23" s="34">
        <f t="shared" ref="J23:J38" si="18">TRUNC(10000/(H23/$H$2*$J$5))*$M$2</f>
        <v>6727</v>
      </c>
      <c r="K23" s="34">
        <f t="shared" ref="K23:K38" si="19">TRUNC(10000/(H23/$H$2*$K$5))*$M$2</f>
        <v>5980</v>
      </c>
      <c r="L23" s="34">
        <f t="shared" ref="L23:L38" si="20">TRUNC(10000/(H23/$H$2*$L$5))*$M$2</f>
        <v>5382</v>
      </c>
      <c r="M23" s="34">
        <f t="shared" ref="M23:M38" si="21">TRUNC(10000/(H23/$H$2*$M$5))*$M$2</f>
        <v>4893</v>
      </c>
      <c r="N23" s="34">
        <f t="shared" ref="N23:N38" si="22">TRUNC(10000/(H23/$H$2*$N$5))*$M$2</f>
        <v>4485</v>
      </c>
      <c r="O23"/>
    </row>
    <row r="24" spans="1:16" ht="14.4" customHeight="1" x14ac:dyDescent="0.25">
      <c r="A24" s="2">
        <f t="shared" si="13"/>
        <v>18</v>
      </c>
      <c r="B24" s="3">
        <f t="shared" ref="B24:B39" si="23">+PRODUCT(ATAN(A24/100),57.296)</f>
        <v>10.204012988894695</v>
      </c>
      <c r="C24" s="32">
        <f t="shared" si="0"/>
        <v>37.59547133607937</v>
      </c>
      <c r="D24" s="32">
        <f t="shared" si="1"/>
        <v>16.813062643400905</v>
      </c>
      <c r="E24" s="32">
        <f t="shared" si="2"/>
        <v>33.626483454727207</v>
      </c>
      <c r="F24" s="47">
        <f t="shared" si="14"/>
        <v>30.116124378836442</v>
      </c>
      <c r="G24" s="32">
        <f t="shared" si="15"/>
        <v>1.8981533332093661</v>
      </c>
      <c r="H24" s="33">
        <f t="shared" si="16"/>
        <v>1.868130626434009</v>
      </c>
      <c r="I24" s="34">
        <f t="shared" si="17"/>
        <v>7647</v>
      </c>
      <c r="J24" s="34">
        <f t="shared" si="18"/>
        <v>6691</v>
      </c>
      <c r="K24" s="34">
        <f t="shared" si="19"/>
        <v>5947</v>
      </c>
      <c r="L24" s="34">
        <f t="shared" si="20"/>
        <v>5352</v>
      </c>
      <c r="M24" s="34">
        <f t="shared" si="21"/>
        <v>4866</v>
      </c>
      <c r="N24" s="34">
        <f t="shared" si="22"/>
        <v>4460</v>
      </c>
      <c r="O24"/>
    </row>
    <row r="25" spans="1:16" ht="14.4" customHeight="1" x14ac:dyDescent="0.25">
      <c r="A25" s="2">
        <f t="shared" ref="A25:A40" si="24">+A24+1</f>
        <v>19</v>
      </c>
      <c r="B25" s="3">
        <f t="shared" si="23"/>
        <v>10.758008487442849</v>
      </c>
      <c r="C25" s="32">
        <f t="shared" si="0"/>
        <v>39.903356636258344</v>
      </c>
      <c r="D25" s="32">
        <f t="shared" si="1"/>
        <v>17.845171531698188</v>
      </c>
      <c r="E25" s="32">
        <f t="shared" si="2"/>
        <v>35.690723218291495</v>
      </c>
      <c r="F25" s="47">
        <f t="shared" si="14"/>
        <v>31.732430464544681</v>
      </c>
      <c r="G25" s="32">
        <f t="shared" si="15"/>
        <v>1.9120574309266394</v>
      </c>
      <c r="H25" s="33">
        <f t="shared" si="16"/>
        <v>1.8784517153169817</v>
      </c>
      <c r="I25" s="34">
        <f t="shared" si="17"/>
        <v>7605</v>
      </c>
      <c r="J25" s="34">
        <f t="shared" si="18"/>
        <v>6654</v>
      </c>
      <c r="K25" s="34">
        <f t="shared" si="19"/>
        <v>5915</v>
      </c>
      <c r="L25" s="34">
        <f t="shared" si="20"/>
        <v>5323</v>
      </c>
      <c r="M25" s="34">
        <f t="shared" si="21"/>
        <v>4839</v>
      </c>
      <c r="N25" s="34">
        <f t="shared" si="22"/>
        <v>4436</v>
      </c>
      <c r="O25"/>
      <c r="P25" s="1" t="s">
        <v>21</v>
      </c>
    </row>
    <row r="26" spans="1:16" ht="14.4" customHeight="1" x14ac:dyDescent="0.25">
      <c r="A26" s="2">
        <f t="shared" si="24"/>
        <v>20</v>
      </c>
      <c r="B26" s="3">
        <f t="shared" si="23"/>
        <v>11.309975997158769</v>
      </c>
      <c r="C26" s="32">
        <f t="shared" si="0"/>
        <v>42.236884986592081</v>
      </c>
      <c r="D26" s="32">
        <f t="shared" si="1"/>
        <v>18.888748242935254</v>
      </c>
      <c r="E26" s="32">
        <f t="shared" si="2"/>
        <v>37.777898872033866</v>
      </c>
      <c r="F26" s="47">
        <f t="shared" si="14"/>
        <v>33.33986960150429</v>
      </c>
      <c r="G26" s="32">
        <f t="shared" si="15"/>
        <v>1.9262951190294957</v>
      </c>
      <c r="H26" s="33">
        <f t="shared" si="16"/>
        <v>1.8888874824293524</v>
      </c>
      <c r="I26" s="34">
        <f t="shared" si="17"/>
        <v>7563</v>
      </c>
      <c r="J26" s="34">
        <f t="shared" si="18"/>
        <v>6617</v>
      </c>
      <c r="K26" s="34">
        <f t="shared" si="19"/>
        <v>5882</v>
      </c>
      <c r="L26" s="34">
        <f t="shared" si="20"/>
        <v>5294</v>
      </c>
      <c r="M26" s="34">
        <f t="shared" si="21"/>
        <v>4812</v>
      </c>
      <c r="N26" s="34">
        <f t="shared" si="22"/>
        <v>4411</v>
      </c>
      <c r="O26"/>
      <c r="P26" s="1" t="s">
        <v>22</v>
      </c>
    </row>
    <row r="27" spans="1:16" ht="14.4" customHeight="1" x14ac:dyDescent="0.25">
      <c r="A27" s="2">
        <f t="shared" si="24"/>
        <v>21</v>
      </c>
      <c r="B27" s="3">
        <f t="shared" si="23"/>
        <v>11.859824760018865</v>
      </c>
      <c r="C27" s="32">
        <f t="shared" si="0"/>
        <v>44.59648616024063</v>
      </c>
      <c r="D27" s="32">
        <f t="shared" si="1"/>
        <v>19.943984975874496</v>
      </c>
      <c r="E27" s="32">
        <f t="shared" si="2"/>
        <v>39.888394817573527</v>
      </c>
      <c r="F27" s="47">
        <f t="shared" si="14"/>
        <v>34.938062351916344</v>
      </c>
      <c r="G27" s="32">
        <f t="shared" si="15"/>
        <v>1.9408709763824554</v>
      </c>
      <c r="H27" s="33">
        <f t="shared" si="16"/>
        <v>1.8994398497587448</v>
      </c>
      <c r="I27" s="34">
        <f t="shared" si="17"/>
        <v>7521</v>
      </c>
      <c r="J27" s="34">
        <f t="shared" si="18"/>
        <v>6580</v>
      </c>
      <c r="K27" s="34">
        <f t="shared" si="19"/>
        <v>5849</v>
      </c>
      <c r="L27" s="34">
        <f t="shared" si="20"/>
        <v>5264</v>
      </c>
      <c r="M27" s="34">
        <f t="shared" si="21"/>
        <v>4786</v>
      </c>
      <c r="N27" s="34">
        <f t="shared" si="22"/>
        <v>4387</v>
      </c>
      <c r="O27"/>
    </row>
    <row r="28" spans="1:16" ht="14.4" customHeight="1" x14ac:dyDescent="0.25">
      <c r="A28" s="2">
        <f t="shared" si="24"/>
        <v>22</v>
      </c>
      <c r="B28" s="3">
        <f t="shared" si="23"/>
        <v>12.407466273910011</v>
      </c>
      <c r="C28" s="32">
        <f t="shared" si="0"/>
        <v>46.982599588192592</v>
      </c>
      <c r="D28" s="32">
        <f t="shared" si="1"/>
        <v>21.011078248353737</v>
      </c>
      <c r="E28" s="32">
        <f t="shared" si="2"/>
        <v>42.022604094772511</v>
      </c>
      <c r="F28" s="47">
        <f t="shared" si="14"/>
        <v>36.526641412800117</v>
      </c>
      <c r="G28" s="32">
        <f t="shared" si="15"/>
        <v>1.9557896427914914</v>
      </c>
      <c r="H28" s="33">
        <f t="shared" si="16"/>
        <v>1.9101107824835373</v>
      </c>
      <c r="I28" s="34">
        <f t="shared" si="17"/>
        <v>7478</v>
      </c>
      <c r="J28" s="34">
        <f t="shared" si="18"/>
        <v>6544</v>
      </c>
      <c r="K28" s="34">
        <f t="shared" si="19"/>
        <v>5816</v>
      </c>
      <c r="L28" s="34">
        <f t="shared" si="20"/>
        <v>5235</v>
      </c>
      <c r="M28" s="34">
        <f t="shared" si="21"/>
        <v>4759</v>
      </c>
      <c r="N28" s="34">
        <f t="shared" si="22"/>
        <v>4362</v>
      </c>
      <c r="O28"/>
      <c r="P28" s="55"/>
    </row>
    <row r="29" spans="1:16" ht="14.4" customHeight="1" x14ac:dyDescent="0.25">
      <c r="A29" s="2">
        <f t="shared" si="24"/>
        <v>23</v>
      </c>
      <c r="B29" s="3">
        <f t="shared" si="23"/>
        <v>12.952814358497573</v>
      </c>
      <c r="C29" s="32">
        <f t="shared" si="0"/>
        <v>49.395674632084209</v>
      </c>
      <c r="D29" s="32">
        <f t="shared" si="1"/>
        <v>22.090229019293588</v>
      </c>
      <c r="E29" s="32">
        <f t="shared" si="2"/>
        <v>44.180928625753069</v>
      </c>
      <c r="F29" s="47">
        <f t="shared" si="14"/>
        <v>38.10525192696111</v>
      </c>
      <c r="G29" s="32">
        <f t="shared" si="15"/>
        <v>1.9710558221145982</v>
      </c>
      <c r="H29" s="33">
        <f t="shared" si="16"/>
        <v>1.9209022901929358</v>
      </c>
      <c r="I29" s="34">
        <f t="shared" si="17"/>
        <v>7436</v>
      </c>
      <c r="J29" s="34">
        <f t="shared" si="18"/>
        <v>6507</v>
      </c>
      <c r="K29" s="34">
        <f t="shared" si="19"/>
        <v>5784</v>
      </c>
      <c r="L29" s="34">
        <f t="shared" si="20"/>
        <v>5205</v>
      </c>
      <c r="M29" s="34">
        <f t="shared" si="21"/>
        <v>4732</v>
      </c>
      <c r="N29" s="34">
        <f t="shared" si="22"/>
        <v>4338</v>
      </c>
      <c r="O29"/>
      <c r="P29" s="55"/>
    </row>
    <row r="30" spans="1:16" ht="14.4" customHeight="1" x14ac:dyDescent="0.25">
      <c r="A30" s="2">
        <f t="shared" si="24"/>
        <v>24</v>
      </c>
      <c r="B30" s="3">
        <f t="shared" si="23"/>
        <v>13.495785215382584</v>
      </c>
      <c r="C30" s="32">
        <f t="shared" si="0"/>
        <v>51.836170866319172</v>
      </c>
      <c r="D30" s="32">
        <f t="shared" si="1"/>
        <v>23.181642814864198</v>
      </c>
      <c r="E30" s="32">
        <f t="shared" si="2"/>
        <v>46.363779467233812</v>
      </c>
      <c r="F30" s="47">
        <f t="shared" si="14"/>
        <v>39.673551758885679</v>
      </c>
      <c r="G30" s="32">
        <f t="shared" si="15"/>
        <v>1.9866742855117459</v>
      </c>
      <c r="H30" s="33">
        <f t="shared" si="16"/>
        <v>1.9318164281486419</v>
      </c>
      <c r="I30" s="34">
        <f t="shared" si="17"/>
        <v>7394</v>
      </c>
      <c r="J30" s="34">
        <f t="shared" si="18"/>
        <v>6470</v>
      </c>
      <c r="K30" s="34">
        <f t="shared" si="19"/>
        <v>5751</v>
      </c>
      <c r="L30" s="34">
        <f t="shared" si="20"/>
        <v>5176</v>
      </c>
      <c r="M30" s="34">
        <f t="shared" si="21"/>
        <v>4705</v>
      </c>
      <c r="N30" s="34">
        <f t="shared" si="22"/>
        <v>4313</v>
      </c>
      <c r="O30"/>
    </row>
    <row r="31" spans="1:16" ht="14.4" customHeight="1" x14ac:dyDescent="0.25">
      <c r="A31" s="2">
        <f t="shared" si="24"/>
        <v>25</v>
      </c>
      <c r="B31" s="3">
        <f t="shared" si="23"/>
        <v>14.036297482516808</v>
      </c>
      <c r="C31" s="32">
        <f t="shared" si="0"/>
        <v>54.304558369861233</v>
      </c>
      <c r="D31" s="32">
        <f t="shared" si="1"/>
        <v>24.285529858977757</v>
      </c>
      <c r="E31" s="32">
        <f t="shared" si="2"/>
        <v>48.57157707151751</v>
      </c>
      <c r="F31" s="47">
        <f t="shared" si="14"/>
        <v>41.231211735576245</v>
      </c>
      <c r="G31" s="32">
        <f t="shared" si="15"/>
        <v>2.0026498748357913</v>
      </c>
      <c r="H31" s="33">
        <f t="shared" si="16"/>
        <v>1.9428552985897776</v>
      </c>
      <c r="I31" s="34">
        <f t="shared" si="17"/>
        <v>7352</v>
      </c>
      <c r="J31" s="34">
        <f t="shared" si="18"/>
        <v>6433</v>
      </c>
      <c r="K31" s="34">
        <f t="shared" si="19"/>
        <v>5718</v>
      </c>
      <c r="L31" s="34">
        <f t="shared" si="20"/>
        <v>5147</v>
      </c>
      <c r="M31" s="34">
        <f t="shared" si="21"/>
        <v>4679</v>
      </c>
      <c r="N31" s="34">
        <f t="shared" si="22"/>
        <v>4289</v>
      </c>
      <c r="O31"/>
    </row>
    <row r="32" spans="1:16" ht="14.4" customHeight="1" x14ac:dyDescent="0.25">
      <c r="A32" s="2">
        <f t="shared" si="24"/>
        <v>26</v>
      </c>
      <c r="B32" s="3">
        <f t="shared" si="23"/>
        <v>14.574272282867925</v>
      </c>
      <c r="C32" s="32">
        <f t="shared" si="0"/>
        <v>56.801318028088332</v>
      </c>
      <c r="D32" s="32">
        <f t="shared" si="1"/>
        <v>25.402105208280616</v>
      </c>
      <c r="E32" s="32">
        <f t="shared" si="2"/>
        <v>50.804751556478216</v>
      </c>
      <c r="F32" s="47">
        <f t="shared" si="14"/>
        <v>42.777915852497834</v>
      </c>
      <c r="G32" s="32">
        <f t="shared" si="15"/>
        <v>2.0189875061659852</v>
      </c>
      <c r="H32" s="33">
        <f t="shared" si="16"/>
        <v>1.9540210520828061</v>
      </c>
      <c r="I32" s="34">
        <f t="shared" si="17"/>
        <v>7310</v>
      </c>
      <c r="J32" s="34">
        <f t="shared" si="18"/>
        <v>6397</v>
      </c>
      <c r="K32" s="34">
        <f t="shared" si="19"/>
        <v>5686</v>
      </c>
      <c r="L32" s="34">
        <f t="shared" si="20"/>
        <v>5117</v>
      </c>
      <c r="M32" s="34">
        <f t="shared" si="21"/>
        <v>4652</v>
      </c>
      <c r="N32" s="34">
        <f t="shared" si="22"/>
        <v>4264</v>
      </c>
      <c r="O32"/>
    </row>
    <row r="33" spans="1:15" ht="14.4" customHeight="1" x14ac:dyDescent="0.25">
      <c r="A33" s="2">
        <f t="shared" si="24"/>
        <v>27</v>
      </c>
      <c r="B33" s="3">
        <f t="shared" si="23"/>
        <v>15.10963326735</v>
      </c>
      <c r="C33" s="32">
        <f t="shared" si="0"/>
        <v>59.32694184511616</v>
      </c>
      <c r="D33" s="32">
        <f t="shared" si="1"/>
        <v>26.531588891827443</v>
      </c>
      <c r="E33" s="32">
        <f t="shared" si="2"/>
        <v>53.063742984912523</v>
      </c>
      <c r="F33" s="47">
        <f t="shared" si="14"/>
        <v>44.313361444958495</v>
      </c>
      <c r="G33" s="32">
        <f t="shared" si="15"/>
        <v>2.0356921734858422</v>
      </c>
      <c r="H33" s="33">
        <f t="shared" si="16"/>
        <v>1.9653158889182745</v>
      </c>
      <c r="I33" s="34">
        <f t="shared" si="17"/>
        <v>7268</v>
      </c>
      <c r="J33" s="34">
        <f t="shared" si="18"/>
        <v>6360</v>
      </c>
      <c r="K33" s="34">
        <f t="shared" si="19"/>
        <v>5653</v>
      </c>
      <c r="L33" s="34">
        <f t="shared" si="20"/>
        <v>5088</v>
      </c>
      <c r="M33" s="34">
        <f t="shared" si="21"/>
        <v>4625</v>
      </c>
      <c r="N33" s="34">
        <f t="shared" si="22"/>
        <v>4240</v>
      </c>
      <c r="O33"/>
    </row>
    <row r="34" spans="1:15" ht="14.4" customHeight="1" x14ac:dyDescent="0.25">
      <c r="A34" s="2">
        <f t="shared" si="24"/>
        <v>28</v>
      </c>
      <c r="B34" s="3">
        <f t="shared" si="23"/>
        <v>15.64230665205617</v>
      </c>
      <c r="C34" s="32">
        <f t="shared" si="0"/>
        <v>61.881933267016109</v>
      </c>
      <c r="D34" s="32">
        <f t="shared" si="1"/>
        <v>27.674206055627462</v>
      </c>
      <c r="E34" s="32">
        <f t="shared" si="2"/>
        <v>55.349001653635156</v>
      </c>
      <c r="F34" s="47">
        <f t="shared" si="14"/>
        <v>45.837259325388125</v>
      </c>
      <c r="G34" s="32">
        <f t="shared" si="15"/>
        <v>2.052768952507241</v>
      </c>
      <c r="H34" s="33">
        <f t="shared" si="16"/>
        <v>1.9767420605562744</v>
      </c>
      <c r="I34" s="34">
        <f t="shared" si="17"/>
        <v>7226</v>
      </c>
      <c r="J34" s="34">
        <f t="shared" si="18"/>
        <v>6323</v>
      </c>
      <c r="K34" s="34">
        <f t="shared" si="19"/>
        <v>5620</v>
      </c>
      <c r="L34" s="34">
        <f t="shared" si="20"/>
        <v>5058</v>
      </c>
      <c r="M34" s="34">
        <f t="shared" si="21"/>
        <v>4598</v>
      </c>
      <c r="N34" s="34">
        <f t="shared" si="22"/>
        <v>4215</v>
      </c>
      <c r="O34"/>
    </row>
    <row r="35" spans="1:15" ht="14.4" customHeight="1" x14ac:dyDescent="0.25">
      <c r="A35" s="2">
        <f t="shared" si="24"/>
        <v>29</v>
      </c>
      <c r="B35" s="3">
        <f t="shared" si="23"/>
        <v>16.172221249851514</v>
      </c>
      <c r="C35" s="32">
        <f t="shared" si="0"/>
        <v>64.466807516374985</v>
      </c>
      <c r="D35" s="32">
        <f t="shared" si="1"/>
        <v>28.830187112262802</v>
      </c>
      <c r="E35" s="32">
        <f t="shared" si="2"/>
        <v>57.660988392718849</v>
      </c>
      <c r="F35" s="47">
        <f t="shared" si="14"/>
        <v>47.349333887116735</v>
      </c>
      <c r="G35" s="32">
        <f t="shared" si="15"/>
        <v>2.0702230046428016</v>
      </c>
      <c r="H35" s="33">
        <f t="shared" si="16"/>
        <v>1.9883018711226279</v>
      </c>
      <c r="I35" s="34">
        <f t="shared" si="17"/>
        <v>7184</v>
      </c>
      <c r="J35" s="34">
        <f t="shared" si="18"/>
        <v>6286</v>
      </c>
      <c r="K35" s="34">
        <f t="shared" si="19"/>
        <v>5588</v>
      </c>
      <c r="L35" s="34">
        <f t="shared" si="20"/>
        <v>5029</v>
      </c>
      <c r="M35" s="34">
        <f t="shared" si="21"/>
        <v>4572</v>
      </c>
      <c r="N35" s="34">
        <f t="shared" si="22"/>
        <v>4191</v>
      </c>
      <c r="O35"/>
    </row>
    <row r="36" spans="1:15" ht="14.4" customHeight="1" x14ac:dyDescent="0.25">
      <c r="A36" s="2">
        <f t="shared" si="24"/>
        <v>30</v>
      </c>
      <c r="B36" s="3">
        <f t="shared" si="23"/>
        <v>16.699308496403873</v>
      </c>
      <c r="C36" s="32">
        <f t="shared" si="0"/>
        <v>67.082091938662003</v>
      </c>
      <c r="D36" s="32">
        <f t="shared" si="1"/>
        <v>29.999767895787237</v>
      </c>
      <c r="E36" s="32">
        <f t="shared" si="2"/>
        <v>60.000174875295116</v>
      </c>
      <c r="F36" s="47">
        <f t="shared" si="14"/>
        <v>48.849323175378032</v>
      </c>
      <c r="G36" s="32">
        <f t="shared" si="15"/>
        <v>2.0880595811287272</v>
      </c>
      <c r="H36" s="33">
        <f t="shared" si="16"/>
        <v>1.9999976789578724</v>
      </c>
      <c r="I36" s="34">
        <f t="shared" si="17"/>
        <v>7142</v>
      </c>
      <c r="J36" s="34">
        <f t="shared" si="18"/>
        <v>6250</v>
      </c>
      <c r="K36" s="34">
        <f t="shared" si="19"/>
        <v>5555</v>
      </c>
      <c r="L36" s="34">
        <f t="shared" si="20"/>
        <v>5000</v>
      </c>
      <c r="M36" s="34">
        <f t="shared" si="21"/>
        <v>4545</v>
      </c>
      <c r="N36" s="34">
        <f t="shared" si="22"/>
        <v>4166</v>
      </c>
      <c r="O36"/>
    </row>
    <row r="37" spans="1:15" ht="14.4" customHeight="1" x14ac:dyDescent="0.25">
      <c r="A37" s="2">
        <f t="shared" si="24"/>
        <v>31</v>
      </c>
      <c r="B37" s="3">
        <f t="shared" si="23"/>
        <v>17.223502470749086</v>
      </c>
      <c r="C37" s="32">
        <f t="shared" si="0"/>
        <v>69.728326360893305</v>
      </c>
      <c r="D37" s="32">
        <f t="shared" si="1"/>
        <v>31.183189822124454</v>
      </c>
      <c r="E37" s="32">
        <f t="shared" si="2"/>
        <v>62.367043938354186</v>
      </c>
      <c r="F37" s="47">
        <f t="shared" si="14"/>
        <v>50.336978926382059</v>
      </c>
      <c r="G37" s="32">
        <f t="shared" si="15"/>
        <v>2.1062840273005334</v>
      </c>
      <c r="H37" s="33">
        <f t="shared" si="16"/>
        <v>2.0118318982212444</v>
      </c>
      <c r="I37" s="34">
        <f t="shared" si="17"/>
        <v>7100</v>
      </c>
      <c r="J37" s="34">
        <f t="shared" si="18"/>
        <v>6213</v>
      </c>
      <c r="K37" s="34">
        <f t="shared" si="19"/>
        <v>5522</v>
      </c>
      <c r="L37" s="34">
        <f t="shared" si="20"/>
        <v>4970</v>
      </c>
      <c r="M37" s="34">
        <f t="shared" si="21"/>
        <v>4518</v>
      </c>
      <c r="N37" s="34">
        <f t="shared" si="22"/>
        <v>4142</v>
      </c>
      <c r="O37"/>
    </row>
    <row r="38" spans="1:15" ht="14.4" customHeight="1" x14ac:dyDescent="0.25">
      <c r="A38" s="2">
        <f t="shared" si="24"/>
        <v>32</v>
      </c>
      <c r="B38" s="3">
        <f t="shared" si="23"/>
        <v>17.74473991050457</v>
      </c>
      <c r="C38" s="32">
        <f t="shared" ref="C38:C69" si="25">(PRODUCT($H$1*100,SIN(B38*PI()/180))/SIN((PRODUCT(ATAN($M$1/100),57.296)-B38)*PI()/180))</f>
        <v>72.406063463105852</v>
      </c>
      <c r="D38" s="32">
        <f t="shared" ref="D38:D69" si="26">C38*COS(PRODUCT(ATAN($M$1/100),57.296)*PI()/180)</f>
        <v>32.380700055194815</v>
      </c>
      <c r="E38" s="32">
        <f t="shared" ref="E38:E69" si="27">C38*SIN(PRODUCT(ATAN($M$1/100),57.296)*PI()/180)</f>
        <v>64.762089915002122</v>
      </c>
      <c r="F38" s="47">
        <f t="shared" si="14"/>
        <v>51.812066575407279</v>
      </c>
      <c r="G38" s="32">
        <f t="shared" si="15"/>
        <v>2.1249017870242741</v>
      </c>
      <c r="H38" s="33">
        <f t="shared" si="16"/>
        <v>2.023807000551948</v>
      </c>
      <c r="I38" s="34">
        <f t="shared" si="17"/>
        <v>7058</v>
      </c>
      <c r="J38" s="34">
        <f t="shared" si="18"/>
        <v>6176</v>
      </c>
      <c r="K38" s="34">
        <f t="shared" si="19"/>
        <v>5490</v>
      </c>
      <c r="L38" s="34">
        <f t="shared" si="20"/>
        <v>4941</v>
      </c>
      <c r="M38" s="34">
        <f t="shared" si="21"/>
        <v>4491</v>
      </c>
      <c r="N38" s="34">
        <f t="shared" si="22"/>
        <v>4117</v>
      </c>
      <c r="O38"/>
    </row>
    <row r="39" spans="1:15" ht="14.4" customHeight="1" x14ac:dyDescent="0.25">
      <c r="A39" s="2">
        <f t="shared" si="24"/>
        <v>33</v>
      </c>
      <c r="B39" s="3">
        <f t="shared" si="23"/>
        <v>18.262960221861245</v>
      </c>
      <c r="C39" s="32">
        <f t="shared" si="25"/>
        <v>75.115869163177592</v>
      </c>
      <c r="D39" s="32">
        <f t="shared" si="26"/>
        <v>33.59255167901069</v>
      </c>
      <c r="E39" s="32">
        <f t="shared" si="27"/>
        <v>67.185818978655092</v>
      </c>
      <c r="F39" s="47">
        <f t="shared" ref="F39:F54" si="28">(PRODUCT($H$1*100,SIN(B39*PI()/180)))</f>
        <v>53.274365234959198</v>
      </c>
      <c r="G39" s="32">
        <f t="shared" ref="G39:G54" si="29">(D39/100+$H$1)/COS(B39*PI()/180)</f>
        <v>2.1439184072861366</v>
      </c>
      <c r="H39" s="33">
        <f t="shared" ref="H39:H54" si="30">(D39/100+$H$1)</f>
        <v>2.0359255167901069</v>
      </c>
      <c r="I39" s="34">
        <f t="shared" ref="I39:I54" si="31">TRUNC(10000/(H39/$H$2*$I$5))*$M$2</f>
        <v>7016</v>
      </c>
      <c r="J39" s="34">
        <f t="shared" ref="J39:J54" si="32">TRUNC(10000/(H39/$H$2*$J$5))*$M$2</f>
        <v>6139</v>
      </c>
      <c r="K39" s="34">
        <f t="shared" ref="K39:K54" si="33">TRUNC(10000/(H39/$H$2*$K$5))*$M$2</f>
        <v>5457</v>
      </c>
      <c r="L39" s="34">
        <f t="shared" ref="L39:L54" si="34">TRUNC(10000/(H39/$H$2*$L$5))*$M$2</f>
        <v>4911</v>
      </c>
      <c r="M39" s="34">
        <f t="shared" ref="M39:M54" si="35">TRUNC(10000/(H39/$H$2*$M$5))*$M$2</f>
        <v>4465</v>
      </c>
      <c r="N39" s="34">
        <f t="shared" ref="N39:N54" si="36">TRUNC(10000/(H39/$H$2*$N$5))*$M$2</f>
        <v>4093</v>
      </c>
      <c r="O39"/>
    </row>
    <row r="40" spans="1:15" ht="14.4" customHeight="1" x14ac:dyDescent="0.25">
      <c r="A40" s="2">
        <f t="shared" si="24"/>
        <v>34</v>
      </c>
      <c r="B40" s="3">
        <f t="shared" ref="B40:B55" si="37">+PRODUCT(ATAN(A40/100),57.296)</f>
        <v>18.778105484498706</v>
      </c>
      <c r="C40" s="32">
        <f t="shared" si="25"/>
        <v>77.858323015556977</v>
      </c>
      <c r="D40" s="32">
        <f t="shared" si="26"/>
        <v>34.819003875992216</v>
      </c>
      <c r="E40" s="32">
        <f t="shared" si="27"/>
        <v>69.638749499674731</v>
      </c>
      <c r="F40" s="47">
        <f t="shared" si="28"/>
        <v>54.723667644130003</v>
      </c>
      <c r="G40" s="32">
        <f t="shared" si="29"/>
        <v>2.163339542943552</v>
      </c>
      <c r="H40" s="33">
        <f t="shared" si="30"/>
        <v>2.0481900387599223</v>
      </c>
      <c r="I40" s="34">
        <f t="shared" si="31"/>
        <v>6974</v>
      </c>
      <c r="J40" s="34">
        <f t="shared" si="32"/>
        <v>6102</v>
      </c>
      <c r="K40" s="34">
        <f t="shared" si="33"/>
        <v>5424</v>
      </c>
      <c r="L40" s="34">
        <f t="shared" si="34"/>
        <v>4882</v>
      </c>
      <c r="M40" s="34">
        <f t="shared" si="35"/>
        <v>4438</v>
      </c>
      <c r="N40" s="34">
        <f t="shared" si="36"/>
        <v>4068</v>
      </c>
      <c r="O40"/>
    </row>
    <row r="41" spans="1:15" ht="14.4" customHeight="1" x14ac:dyDescent="0.25">
      <c r="A41" s="2">
        <f t="shared" ref="A41:A56" si="38">+A40+1</f>
        <v>35</v>
      </c>
      <c r="B41" s="3">
        <f t="shared" si="37"/>
        <v>19.29012045158192</v>
      </c>
      <c r="C41" s="32">
        <f t="shared" si="25"/>
        <v>80.634018624491617</v>
      </c>
      <c r="D41" s="32">
        <f t="shared" si="26"/>
        <v>36.060322111767199</v>
      </c>
      <c r="E41" s="32">
        <f t="shared" si="27"/>
        <v>72.121412414971843</v>
      </c>
      <c r="F41" s="47">
        <f t="shared" si="28"/>
        <v>56.159780090369097</v>
      </c>
      <c r="G41" s="32">
        <f t="shared" si="29"/>
        <v>2.183170961641248</v>
      </c>
      <c r="H41" s="33">
        <f t="shared" si="30"/>
        <v>2.0606032211176721</v>
      </c>
      <c r="I41" s="34">
        <f t="shared" si="31"/>
        <v>6932</v>
      </c>
      <c r="J41" s="34">
        <f t="shared" si="32"/>
        <v>6066</v>
      </c>
      <c r="K41" s="34">
        <f t="shared" si="33"/>
        <v>5392</v>
      </c>
      <c r="L41" s="34">
        <f t="shared" si="34"/>
        <v>4852</v>
      </c>
      <c r="M41" s="34">
        <f t="shared" si="35"/>
        <v>4411</v>
      </c>
      <c r="N41" s="34">
        <f t="shared" si="36"/>
        <v>4044</v>
      </c>
      <c r="O41"/>
    </row>
    <row r="42" spans="1:15" ht="14.4" customHeight="1" x14ac:dyDescent="0.25">
      <c r="A42" s="2">
        <f t="shared" si="38"/>
        <v>36</v>
      </c>
      <c r="B42" s="3">
        <f t="shared" si="37"/>
        <v>19.798952545009779</v>
      </c>
      <c r="C42" s="32">
        <f t="shared" si="25"/>
        <v>83.443564072375153</v>
      </c>
      <c r="D42" s="32">
        <f t="shared" si="26"/>
        <v>37.316778326731999</v>
      </c>
      <c r="E42" s="32">
        <f t="shared" si="27"/>
        <v>74.634351611132274</v>
      </c>
      <c r="F42" s="47">
        <f t="shared" si="28"/>
        <v>57.582522304941158</v>
      </c>
      <c r="G42" s="32">
        <f t="shared" si="29"/>
        <v>2.2034185488959981</v>
      </c>
      <c r="H42" s="33">
        <f t="shared" si="30"/>
        <v>2.0731677832673201</v>
      </c>
      <c r="I42" s="34">
        <f t="shared" si="31"/>
        <v>6890</v>
      </c>
      <c r="J42" s="34">
        <f t="shared" si="32"/>
        <v>6029</v>
      </c>
      <c r="K42" s="34">
        <f t="shared" si="33"/>
        <v>5359</v>
      </c>
      <c r="L42" s="34">
        <f t="shared" si="34"/>
        <v>4823</v>
      </c>
      <c r="M42" s="34">
        <f t="shared" si="35"/>
        <v>4385</v>
      </c>
      <c r="N42" s="34">
        <f t="shared" si="36"/>
        <v>4019</v>
      </c>
      <c r="O42"/>
    </row>
    <row r="43" spans="1:15" ht="14.4" customHeight="1" x14ac:dyDescent="0.25">
      <c r="A43" s="2">
        <f t="shared" si="38"/>
        <v>37</v>
      </c>
      <c r="B43" s="3">
        <f t="shared" si="37"/>
        <v>20.304551846096491</v>
      </c>
      <c r="C43" s="32">
        <f t="shared" si="25"/>
        <v>86.287582363861588</v>
      </c>
      <c r="D43" s="32">
        <f t="shared" si="26"/>
        <v>38.588651134663813</v>
      </c>
      <c r="E43" s="32">
        <f t="shared" si="27"/>
        <v>77.17812432164574</v>
      </c>
      <c r="F43" s="47">
        <f t="shared" si="28"/>
        <v>58.991727333403219</v>
      </c>
      <c r="G43" s="32">
        <f t="shared" si="29"/>
        <v>2.2240883133541685</v>
      </c>
      <c r="H43" s="33">
        <f t="shared" si="30"/>
        <v>2.0858865113466383</v>
      </c>
      <c r="I43" s="34">
        <f t="shared" si="31"/>
        <v>6848</v>
      </c>
      <c r="J43" s="34">
        <f t="shared" si="32"/>
        <v>5992</v>
      </c>
      <c r="K43" s="34">
        <f t="shared" si="33"/>
        <v>5326</v>
      </c>
      <c r="L43" s="34">
        <f t="shared" si="34"/>
        <v>4794</v>
      </c>
      <c r="M43" s="34">
        <f t="shared" si="35"/>
        <v>4358</v>
      </c>
      <c r="N43" s="34">
        <f t="shared" si="36"/>
        <v>3995</v>
      </c>
      <c r="O43"/>
    </row>
    <row r="44" spans="1:15" ht="14.4" customHeight="1" x14ac:dyDescent="0.25">
      <c r="A44" s="2">
        <f t="shared" si="38"/>
        <v>38</v>
      </c>
      <c r="B44" s="3">
        <f t="shared" si="37"/>
        <v>20.806871081876114</v>
      </c>
      <c r="C44" s="32">
        <f t="shared" si="25"/>
        <v>89.166711886428175</v>
      </c>
      <c r="D44" s="32">
        <f t="shared" si="26"/>
        <v>39.87622602868894</v>
      </c>
      <c r="E44" s="32">
        <f t="shared" si="27"/>
        <v>79.753301538846671</v>
      </c>
      <c r="F44" s="47">
        <f t="shared" si="28"/>
        <v>60.387241382478578</v>
      </c>
      <c r="G44" s="32">
        <f t="shared" si="29"/>
        <v>2.2451863922265232</v>
      </c>
      <c r="H44" s="33">
        <f t="shared" si="30"/>
        <v>2.0987622602868892</v>
      </c>
      <c r="I44" s="34">
        <f t="shared" si="31"/>
        <v>6806</v>
      </c>
      <c r="J44" s="34">
        <f t="shared" si="32"/>
        <v>5955</v>
      </c>
      <c r="K44" s="34">
        <f t="shared" si="33"/>
        <v>5294</v>
      </c>
      <c r="L44" s="34">
        <f t="shared" si="34"/>
        <v>4764</v>
      </c>
      <c r="M44" s="34">
        <f t="shared" si="35"/>
        <v>4331</v>
      </c>
      <c r="N44" s="34">
        <f t="shared" si="36"/>
        <v>3970</v>
      </c>
      <c r="O44"/>
    </row>
    <row r="45" spans="1:15" ht="14.4" customHeight="1" x14ac:dyDescent="0.25">
      <c r="A45" s="2">
        <f t="shared" si="38"/>
        <v>39</v>
      </c>
      <c r="B45" s="3">
        <f t="shared" si="37"/>
        <v>21.305865607228313</v>
      </c>
      <c r="C45" s="32">
        <f t="shared" si="25"/>
        <v>92.081606888102243</v>
      </c>
      <c r="D45" s="32">
        <f t="shared" si="26"/>
        <v>41.179795594926837</v>
      </c>
      <c r="E45" s="32">
        <f t="shared" si="27"/>
        <v>82.360468441206933</v>
      </c>
      <c r="F45" s="47">
        <f t="shared" si="28"/>
        <v>61.768923644739978</v>
      </c>
      <c r="G45" s="32">
        <f t="shared" si="29"/>
        <v>2.2667190569051585</v>
      </c>
      <c r="H45" s="33">
        <f t="shared" si="30"/>
        <v>2.1117979559492683</v>
      </c>
      <c r="I45" s="34">
        <f t="shared" si="31"/>
        <v>6764</v>
      </c>
      <c r="J45" s="34">
        <f t="shared" si="32"/>
        <v>5919</v>
      </c>
      <c r="K45" s="34">
        <f t="shared" si="33"/>
        <v>5261</v>
      </c>
      <c r="L45" s="34">
        <f t="shared" si="34"/>
        <v>4735</v>
      </c>
      <c r="M45" s="34">
        <f t="shared" si="35"/>
        <v>4304</v>
      </c>
      <c r="N45" s="34">
        <f t="shared" si="36"/>
        <v>3946</v>
      </c>
      <c r="O45"/>
    </row>
    <row r="46" spans="1:15" ht="14.4" customHeight="1" x14ac:dyDescent="0.25">
      <c r="A46" s="2">
        <f t="shared" si="38"/>
        <v>40</v>
      </c>
      <c r="B46" s="3">
        <f t="shared" si="37"/>
        <v>21.80149338303006</v>
      </c>
      <c r="C46" s="32">
        <f t="shared" si="25"/>
        <v>95.032937973102733</v>
      </c>
      <c r="D46" s="32">
        <f t="shared" si="26"/>
        <v>42.499659734145908</v>
      </c>
      <c r="E46" s="32">
        <f t="shared" si="27"/>
        <v>85.000224836652094</v>
      </c>
      <c r="F46" s="47">
        <f t="shared" si="28"/>
        <v>63.136646102541505</v>
      </c>
      <c r="G46" s="32">
        <f t="shared" si="29"/>
        <v>2.2886927187678383</v>
      </c>
      <c r="H46" s="33">
        <f t="shared" si="30"/>
        <v>2.1249965973414588</v>
      </c>
      <c r="I46" s="34">
        <f t="shared" si="31"/>
        <v>6722</v>
      </c>
      <c r="J46" s="34">
        <f t="shared" si="32"/>
        <v>5882</v>
      </c>
      <c r="K46" s="34">
        <f t="shared" si="33"/>
        <v>5228</v>
      </c>
      <c r="L46" s="34">
        <f t="shared" si="34"/>
        <v>4705</v>
      </c>
      <c r="M46" s="34">
        <f t="shared" si="35"/>
        <v>4278</v>
      </c>
      <c r="N46" s="34">
        <f t="shared" si="36"/>
        <v>3921</v>
      </c>
      <c r="O46"/>
    </row>
    <row r="47" spans="1:15" ht="14.4" customHeight="1" x14ac:dyDescent="0.25">
      <c r="A47" s="2">
        <f t="shared" si="38"/>
        <v>41</v>
      </c>
      <c r="B47" s="3">
        <f t="shared" si="37"/>
        <v>22.293714950543229</v>
      </c>
      <c r="C47" s="32">
        <f t="shared" si="25"/>
        <v>98.021392616185523</v>
      </c>
      <c r="D47" s="32">
        <f t="shared" si="26"/>
        <v>43.836125891783738</v>
      </c>
      <c r="E47" s="32">
        <f t="shared" si="27"/>
        <v>87.673185622606852</v>
      </c>
      <c r="F47" s="47">
        <f t="shared" si="28"/>
        <v>64.490293312655311</v>
      </c>
      <c r="G47" s="32">
        <f t="shared" si="29"/>
        <v>2.3111139351754781</v>
      </c>
      <c r="H47" s="33">
        <f t="shared" si="30"/>
        <v>2.1383612589178371</v>
      </c>
      <c r="I47" s="34">
        <f t="shared" si="31"/>
        <v>6680</v>
      </c>
      <c r="J47" s="34">
        <f t="shared" si="32"/>
        <v>5845</v>
      </c>
      <c r="K47" s="34">
        <f t="shared" si="33"/>
        <v>5196</v>
      </c>
      <c r="L47" s="34">
        <f t="shared" si="34"/>
        <v>4676</v>
      </c>
      <c r="M47" s="34">
        <f t="shared" si="35"/>
        <v>4251</v>
      </c>
      <c r="N47" s="34">
        <f t="shared" si="36"/>
        <v>3897</v>
      </c>
      <c r="O47"/>
    </row>
    <row r="48" spans="1:15" ht="14.4" customHeight="1" x14ac:dyDescent="0.25">
      <c r="A48" s="2">
        <f t="shared" si="38"/>
        <v>42</v>
      </c>
      <c r="B48" s="3">
        <f t="shared" si="37"/>
        <v>22.782493402251919</v>
      </c>
      <c r="C48" s="32">
        <f t="shared" si="25"/>
        <v>101.04767569652053</v>
      </c>
      <c r="D48" s="32">
        <f t="shared" si="26"/>
        <v>45.189509296702177</v>
      </c>
      <c r="E48" s="32">
        <f t="shared" si="27"/>
        <v>90.379981263510189</v>
      </c>
      <c r="F48" s="47">
        <f t="shared" si="28"/>
        <v>65.829762173076944</v>
      </c>
      <c r="G48" s="32">
        <f t="shared" si="29"/>
        <v>2.3339894156689724</v>
      </c>
      <c r="H48" s="33">
        <f t="shared" si="30"/>
        <v>2.1518950929670217</v>
      </c>
      <c r="I48" s="34">
        <f t="shared" si="31"/>
        <v>6638</v>
      </c>
      <c r="J48" s="34">
        <f t="shared" si="32"/>
        <v>5808</v>
      </c>
      <c r="K48" s="34">
        <f t="shared" si="33"/>
        <v>5163</v>
      </c>
      <c r="L48" s="34">
        <f t="shared" si="34"/>
        <v>4647</v>
      </c>
      <c r="M48" s="34">
        <f t="shared" si="35"/>
        <v>4224</v>
      </c>
      <c r="N48" s="34">
        <f t="shared" si="36"/>
        <v>3872</v>
      </c>
      <c r="O48"/>
    </row>
    <row r="49" spans="1:15" ht="14.4" customHeight="1" x14ac:dyDescent="0.25">
      <c r="A49" s="2">
        <f t="shared" si="38"/>
        <v>43</v>
      </c>
      <c r="B49" s="3">
        <f t="shared" si="37"/>
        <v>23.267794349366106</v>
      </c>
      <c r="C49" s="32">
        <f t="shared" si="25"/>
        <v>104.11251005197158</v>
      </c>
      <c r="D49" s="32">
        <f t="shared" si="26"/>
        <v>46.560133209066713</v>
      </c>
      <c r="E49" s="32">
        <f t="shared" si="27"/>
        <v>93.121258286579476</v>
      </c>
      <c r="F49" s="47">
        <f t="shared" si="28"/>
        <v>67.154961673463731</v>
      </c>
      <c r="G49" s="32">
        <f t="shared" si="29"/>
        <v>2.3573260283720741</v>
      </c>
      <c r="H49" s="33">
        <f t="shared" si="30"/>
        <v>2.1656013320906671</v>
      </c>
      <c r="I49" s="34">
        <f t="shared" si="31"/>
        <v>6596</v>
      </c>
      <c r="J49" s="34">
        <f t="shared" si="32"/>
        <v>5772</v>
      </c>
      <c r="K49" s="34">
        <f t="shared" si="33"/>
        <v>5130</v>
      </c>
      <c r="L49" s="34">
        <f t="shared" si="34"/>
        <v>4617</v>
      </c>
      <c r="M49" s="34">
        <f t="shared" si="35"/>
        <v>4197</v>
      </c>
      <c r="N49" s="34">
        <f t="shared" si="36"/>
        <v>3848</v>
      </c>
      <c r="O49"/>
    </row>
    <row r="50" spans="1:15" ht="14.4" customHeight="1" x14ac:dyDescent="0.25">
      <c r="A50" s="2">
        <f t="shared" si="38"/>
        <v>44</v>
      </c>
      <c r="B50" s="3">
        <f t="shared" si="37"/>
        <v>23.749585886209896</v>
      </c>
      <c r="C50" s="32">
        <f t="shared" si="25"/>
        <v>107.21663705469564</v>
      </c>
      <c r="D50" s="32">
        <f t="shared" si="26"/>
        <v>47.948329177760066</v>
      </c>
      <c r="E50" s="32">
        <f t="shared" si="27"/>
        <v>95.897679796643132</v>
      </c>
      <c r="F50" s="47">
        <f t="shared" si="28"/>
        <v>68.46581263066264</v>
      </c>
      <c r="G50" s="32">
        <f t="shared" si="29"/>
        <v>2.3811308066075823</v>
      </c>
      <c r="H50" s="33">
        <f t="shared" si="30"/>
        <v>2.1794832917776006</v>
      </c>
      <c r="I50" s="34">
        <f t="shared" si="31"/>
        <v>6554</v>
      </c>
      <c r="J50" s="34">
        <f t="shared" si="32"/>
        <v>5735</v>
      </c>
      <c r="K50" s="34">
        <f t="shared" si="33"/>
        <v>5098</v>
      </c>
      <c r="L50" s="34">
        <f t="shared" si="34"/>
        <v>4588</v>
      </c>
      <c r="M50" s="34">
        <f t="shared" si="35"/>
        <v>4171</v>
      </c>
      <c r="N50" s="34">
        <f t="shared" si="36"/>
        <v>3823</v>
      </c>
      <c r="O50"/>
    </row>
    <row r="51" spans="1:15" ht="14.4" customHeight="1" x14ac:dyDescent="0.25">
      <c r="A51" s="2">
        <f t="shared" si="38"/>
        <v>45</v>
      </c>
      <c r="B51" s="3">
        <f t="shared" si="37"/>
        <v>24.227838551712971</v>
      </c>
      <c r="C51" s="32">
        <f t="shared" si="25"/>
        <v>110.36081720902239</v>
      </c>
      <c r="D51" s="32">
        <f t="shared" si="26"/>
        <v>49.35443730775981</v>
      </c>
      <c r="E51" s="32">
        <f t="shared" si="27"/>
        <v>98.709926010901555</v>
      </c>
      <c r="F51" s="47">
        <f t="shared" si="28"/>
        <v>69.762247410768779</v>
      </c>
      <c r="G51" s="32">
        <f t="shared" si="29"/>
        <v>2.4054109557346242</v>
      </c>
      <c r="H51" s="33">
        <f t="shared" si="30"/>
        <v>2.1935443730775979</v>
      </c>
      <c r="I51" s="34">
        <f t="shared" si="31"/>
        <v>6512</v>
      </c>
      <c r="J51" s="34">
        <f t="shared" si="32"/>
        <v>5698</v>
      </c>
      <c r="K51" s="34">
        <f t="shared" si="33"/>
        <v>5065</v>
      </c>
      <c r="L51" s="34">
        <f t="shared" si="34"/>
        <v>4558</v>
      </c>
      <c r="M51" s="34">
        <f t="shared" si="35"/>
        <v>4144</v>
      </c>
      <c r="N51" s="34">
        <f t="shared" si="36"/>
        <v>3799</v>
      </c>
      <c r="O51"/>
    </row>
    <row r="52" spans="1:15" ht="14.4" customHeight="1" x14ac:dyDescent="0.25">
      <c r="A52" s="2">
        <f t="shared" si="38"/>
        <v>46</v>
      </c>
      <c r="B52" s="3">
        <f t="shared" si="37"/>
        <v>24.702525288223345</v>
      </c>
      <c r="C52" s="32">
        <f t="shared" si="25"/>
        <v>113.54583077262836</v>
      </c>
      <c r="D52" s="32">
        <f t="shared" si="26"/>
        <v>50.778806537933512</v>
      </c>
      <c r="E52" s="32">
        <f t="shared" si="27"/>
        <v>101.55869481452329</v>
      </c>
      <c r="F52" s="47">
        <f t="shared" si="28"/>
        <v>71.044209639134365</v>
      </c>
      <c r="G52" s="32">
        <f t="shared" si="29"/>
        <v>2.4301738602154321</v>
      </c>
      <c r="H52" s="33">
        <f t="shared" si="30"/>
        <v>2.2077880653793351</v>
      </c>
      <c r="I52" s="34">
        <f t="shared" si="31"/>
        <v>6470</v>
      </c>
      <c r="J52" s="34">
        <f t="shared" si="32"/>
        <v>5661</v>
      </c>
      <c r="K52" s="34">
        <f t="shared" si="33"/>
        <v>5032</v>
      </c>
      <c r="L52" s="34">
        <f t="shared" si="34"/>
        <v>4529</v>
      </c>
      <c r="M52" s="34">
        <f t="shared" si="35"/>
        <v>4117</v>
      </c>
      <c r="N52" s="34">
        <f t="shared" si="36"/>
        <v>3774</v>
      </c>
      <c r="O52"/>
    </row>
    <row r="53" spans="1:15" ht="14.4" customHeight="1" x14ac:dyDescent="0.25">
      <c r="A53" s="2">
        <f t="shared" si="38"/>
        <v>47</v>
      </c>
      <c r="B53" s="3">
        <f t="shared" si="37"/>
        <v>25.17362139785795</v>
      </c>
      <c r="C53" s="32">
        <f t="shared" si="25"/>
        <v>116.77247840207056</v>
      </c>
      <c r="D53" s="32">
        <f t="shared" si="26"/>
        <v>52.221794929727672</v>
      </c>
      <c r="E53" s="32">
        <f t="shared" si="27"/>
        <v>104.44470233802912</v>
      </c>
      <c r="F53" s="47">
        <f t="shared" si="28"/>
        <v>72.311653899720255</v>
      </c>
      <c r="G53" s="32">
        <f t="shared" si="29"/>
        <v>2.4554270909206295</v>
      </c>
      <c r="H53" s="33">
        <f t="shared" si="30"/>
        <v>2.2222179492972769</v>
      </c>
      <c r="I53" s="34">
        <f t="shared" si="31"/>
        <v>6428</v>
      </c>
      <c r="J53" s="34">
        <f t="shared" si="32"/>
        <v>5625</v>
      </c>
      <c r="K53" s="34">
        <f t="shared" si="33"/>
        <v>5000</v>
      </c>
      <c r="L53" s="34">
        <f t="shared" si="34"/>
        <v>4500</v>
      </c>
      <c r="M53" s="34">
        <f t="shared" si="35"/>
        <v>4090</v>
      </c>
      <c r="N53" s="34">
        <f t="shared" si="36"/>
        <v>3750</v>
      </c>
      <c r="O53"/>
    </row>
    <row r="54" spans="1:15" ht="14.4" customHeight="1" x14ac:dyDescent="0.25">
      <c r="A54" s="2">
        <f t="shared" si="38"/>
        <v>48</v>
      </c>
      <c r="B54" s="3">
        <f t="shared" si="37"/>
        <v>25.641104496605202</v>
      </c>
      <c r="C54" s="32">
        <f t="shared" si="25"/>
        <v>120.04158182380228</v>
      </c>
      <c r="D54" s="32">
        <f t="shared" si="26"/>
        <v>53.683769967252587</v>
      </c>
      <c r="E54" s="32">
        <f t="shared" si="27"/>
        <v>107.36868355746812</v>
      </c>
      <c r="F54" s="47">
        <f t="shared" si="28"/>
        <v>73.564545425149049</v>
      </c>
      <c r="G54" s="32">
        <f t="shared" si="29"/>
        <v>2.4811784126827012</v>
      </c>
      <c r="H54" s="33">
        <f t="shared" si="30"/>
        <v>2.2368376996725257</v>
      </c>
      <c r="I54" s="34">
        <f t="shared" si="31"/>
        <v>6386</v>
      </c>
      <c r="J54" s="34">
        <f t="shared" si="32"/>
        <v>5588</v>
      </c>
      <c r="K54" s="34">
        <f t="shared" si="33"/>
        <v>4967</v>
      </c>
      <c r="L54" s="34">
        <f t="shared" si="34"/>
        <v>4470</v>
      </c>
      <c r="M54" s="34">
        <f t="shared" si="35"/>
        <v>4064</v>
      </c>
      <c r="N54" s="34">
        <f t="shared" si="36"/>
        <v>3725</v>
      </c>
      <c r="O54"/>
    </row>
    <row r="55" spans="1:15" ht="14.4" customHeight="1" x14ac:dyDescent="0.25">
      <c r="A55" s="2">
        <f t="shared" si="38"/>
        <v>49</v>
      </c>
      <c r="B55" s="3">
        <f t="shared" si="37"/>
        <v>26.104954466390318</v>
      </c>
      <c r="C55" s="32">
        <f t="shared" si="25"/>
        <v>123.353984531851</v>
      </c>
      <c r="D55" s="32">
        <f t="shared" si="26"/>
        <v>55.165108869290719</v>
      </c>
      <c r="E55" s="32">
        <f t="shared" si="27"/>
        <v>110.33139291844111</v>
      </c>
      <c r="F55" s="47">
        <f t="shared" ref="F55:F70" si="39">(PRODUCT($H$1*100,SIN(B55*PI()/180)))</f>
        <v>74.802859778780245</v>
      </c>
      <c r="G55" s="32">
        <f t="shared" ref="G55:G70" si="40">(D55/100+$H$1)/COS(B55*PI()/180)</f>
        <v>2.5074357921080046</v>
      </c>
      <c r="H55" s="33">
        <f t="shared" ref="H55:H70" si="41">(D55/100+$H$1)</f>
        <v>2.2516510886929071</v>
      </c>
      <c r="I55" s="34">
        <f t="shared" ref="I55:I70" si="42">TRUNC(10000/(H55/$H$2*$I$5))*$M$2</f>
        <v>6344</v>
      </c>
      <c r="J55" s="34">
        <f t="shared" ref="J55:J70" si="43">TRUNC(10000/(H55/$H$2*$J$5))*$M$2</f>
        <v>5551</v>
      </c>
      <c r="K55" s="34">
        <f t="shared" ref="K55:K70" si="44">TRUNC(10000/(H55/$H$2*$K$5))*$M$2</f>
        <v>4934</v>
      </c>
      <c r="L55" s="34">
        <f t="shared" ref="L55:L70" si="45">TRUNC(10000/(H55/$H$2*$L$5))*$M$2</f>
        <v>4441</v>
      </c>
      <c r="M55" s="34">
        <f t="shared" ref="M55:M70" si="46">TRUNC(10000/(H55/$H$2*$M$5))*$M$2</f>
        <v>4037</v>
      </c>
      <c r="N55" s="34">
        <f t="shared" ref="N55:N70" si="47">TRUNC(10000/(H55/$H$2*$N$5))*$M$2</f>
        <v>3700</v>
      </c>
      <c r="O55"/>
    </row>
    <row r="56" spans="1:15" ht="14.4" customHeight="1" x14ac:dyDescent="0.25">
      <c r="A56" s="2">
        <f t="shared" si="38"/>
        <v>50</v>
      </c>
      <c r="B56" s="3">
        <f t="shared" ref="B56:B71" si="48">+PRODUCT(ATAN(A56/100),57.296)</f>
        <v>26.565153405310184</v>
      </c>
      <c r="C56" s="32">
        <f t="shared" si="25"/>
        <v>126.71055251340384</v>
      </c>
      <c r="D56" s="32">
        <f t="shared" si="26"/>
        <v>56.666198913785614</v>
      </c>
      <c r="E56" s="32">
        <f t="shared" si="27"/>
        <v>113.33360498508532</v>
      </c>
      <c r="F56" s="47">
        <f t="shared" si="39"/>
        <v>76.026582530086372</v>
      </c>
      <c r="G56" s="32">
        <f t="shared" si="40"/>
        <v>2.5342074056584076</v>
      </c>
      <c r="H56" s="33">
        <f t="shared" si="41"/>
        <v>2.2666619891378561</v>
      </c>
      <c r="I56" s="34">
        <f t="shared" si="42"/>
        <v>6302</v>
      </c>
      <c r="J56" s="34">
        <f t="shared" si="43"/>
        <v>5514</v>
      </c>
      <c r="K56" s="34">
        <f t="shared" si="44"/>
        <v>4901</v>
      </c>
      <c r="L56" s="34">
        <f t="shared" si="45"/>
        <v>4411</v>
      </c>
      <c r="M56" s="34">
        <f t="shared" si="46"/>
        <v>4010</v>
      </c>
      <c r="N56" s="34">
        <f t="shared" si="47"/>
        <v>3676</v>
      </c>
      <c r="O56"/>
    </row>
    <row r="57" spans="1:15" ht="14.4" customHeight="1" x14ac:dyDescent="0.25">
      <c r="A57" s="2">
        <f t="shared" ref="A57:A72" si="49">+A56+1</f>
        <v>51</v>
      </c>
      <c r="B57" s="3">
        <f t="shared" si="48"/>
        <v>27.021685576239925</v>
      </c>
      <c r="C57" s="32">
        <f t="shared" si="25"/>
        <v>130.11217500361178</v>
      </c>
      <c r="D57" s="32">
        <f t="shared" si="26"/>
        <v>58.187437775397704</v>
      </c>
      <c r="E57" s="32">
        <f t="shared" si="27"/>
        <v>116.37611511519329</v>
      </c>
      <c r="F57" s="47">
        <f t="shared" si="39"/>
        <v>77.235708924562488</v>
      </c>
      <c r="G57" s="32">
        <f t="shared" si="40"/>
        <v>2.5615016480144162</v>
      </c>
      <c r="H57" s="33">
        <f t="shared" si="41"/>
        <v>2.2818743777539767</v>
      </c>
      <c r="I57" s="34">
        <f t="shared" si="42"/>
        <v>6260</v>
      </c>
      <c r="J57" s="34">
        <f t="shared" si="43"/>
        <v>5477</v>
      </c>
      <c r="K57" s="34">
        <f t="shared" si="44"/>
        <v>4869</v>
      </c>
      <c r="L57" s="34">
        <f t="shared" si="45"/>
        <v>4382</v>
      </c>
      <c r="M57" s="34">
        <f t="shared" si="46"/>
        <v>3983</v>
      </c>
      <c r="N57" s="34">
        <f t="shared" si="47"/>
        <v>3651</v>
      </c>
      <c r="O57"/>
    </row>
    <row r="58" spans="1:15" ht="14.4" customHeight="1" x14ac:dyDescent="0.25">
      <c r="A58" s="2">
        <f t="shared" si="49"/>
        <v>52</v>
      </c>
      <c r="B58" s="3">
        <f t="shared" si="48"/>
        <v>27.47453735400779</v>
      </c>
      <c r="C58" s="32">
        <f t="shared" si="25"/>
        <v>133.55976527099287</v>
      </c>
      <c r="D58" s="32">
        <f t="shared" si="26"/>
        <v>59.729233876744374</v>
      </c>
      <c r="E58" s="32">
        <f t="shared" si="27"/>
        <v>119.45974016270036</v>
      </c>
      <c r="F58" s="47">
        <f t="shared" si="39"/>
        <v>78.430243549351573</v>
      </c>
      <c r="G58" s="32">
        <f t="shared" si="40"/>
        <v>2.5893271407324292</v>
      </c>
      <c r="H58" s="33">
        <f t="shared" si="41"/>
        <v>2.2972923387674435</v>
      </c>
      <c r="I58" s="34">
        <f t="shared" si="42"/>
        <v>6218</v>
      </c>
      <c r="J58" s="34">
        <f t="shared" si="43"/>
        <v>5441</v>
      </c>
      <c r="K58" s="34">
        <f t="shared" si="44"/>
        <v>4836</v>
      </c>
      <c r="L58" s="34">
        <f t="shared" si="45"/>
        <v>4352</v>
      </c>
      <c r="M58" s="34">
        <f t="shared" si="46"/>
        <v>3957</v>
      </c>
      <c r="N58" s="34">
        <f t="shared" si="47"/>
        <v>3627</v>
      </c>
      <c r="O58"/>
    </row>
    <row r="59" spans="1:15" ht="14.4" customHeight="1" x14ac:dyDescent="0.25">
      <c r="A59" s="2">
        <f t="shared" si="49"/>
        <v>53</v>
      </c>
      <c r="B59" s="3">
        <f t="shared" si="48"/>
        <v>27.923697171329383</v>
      </c>
      <c r="C59" s="32">
        <f t="shared" si="25"/>
        <v>137.05426143489382</v>
      </c>
      <c r="D59" s="32">
        <f t="shared" si="26"/>
        <v>61.292006753976715</v>
      </c>
      <c r="E59" s="32">
        <f t="shared" si="27"/>
        <v>122.58531920884612</v>
      </c>
      <c r="F59" s="47">
        <f t="shared" si="39"/>
        <v>79.61019999571792</v>
      </c>
      <c r="G59" s="32">
        <f t="shared" si="40"/>
        <v>2.6176927412096385</v>
      </c>
      <c r="H59" s="33">
        <f t="shared" si="41"/>
        <v>2.3129200675397672</v>
      </c>
      <c r="I59" s="34">
        <f t="shared" si="42"/>
        <v>6176</v>
      </c>
      <c r="J59" s="34">
        <f t="shared" si="43"/>
        <v>5404</v>
      </c>
      <c r="K59" s="34">
        <f t="shared" si="44"/>
        <v>4803</v>
      </c>
      <c r="L59" s="34">
        <f t="shared" si="45"/>
        <v>4323</v>
      </c>
      <c r="M59" s="34">
        <f t="shared" si="46"/>
        <v>3930</v>
      </c>
      <c r="N59" s="34">
        <f t="shared" si="47"/>
        <v>3602</v>
      </c>
      <c r="O59"/>
    </row>
    <row r="60" spans="1:15" ht="14.4" customHeight="1" x14ac:dyDescent="0.25">
      <c r="A60" s="2">
        <f t="shared" si="49"/>
        <v>54</v>
      </c>
      <c r="B60" s="3">
        <f t="shared" si="48"/>
        <v>28.369155463685683</v>
      </c>
      <c r="C60" s="32">
        <f t="shared" si="25"/>
        <v>140.59662731654538</v>
      </c>
      <c r="D60" s="32">
        <f t="shared" si="26"/>
        <v>62.876187437379862</v>
      </c>
      <c r="E60" s="32">
        <f t="shared" si="27"/>
        <v>125.75371432338302</v>
      </c>
      <c r="F60" s="47">
        <f t="shared" si="39"/>
        <v>80.775600519444751</v>
      </c>
      <c r="G60" s="32">
        <f t="shared" si="40"/>
        <v>2.6466075519709511</v>
      </c>
      <c r="H60" s="33">
        <f t="shared" si="41"/>
        <v>2.3287618743737983</v>
      </c>
      <c r="I60" s="34">
        <f t="shared" si="42"/>
        <v>6134</v>
      </c>
      <c r="J60" s="34">
        <f t="shared" si="43"/>
        <v>5367</v>
      </c>
      <c r="K60" s="34">
        <f t="shared" si="44"/>
        <v>4771</v>
      </c>
      <c r="L60" s="34">
        <f t="shared" si="45"/>
        <v>4294</v>
      </c>
      <c r="M60" s="34">
        <f t="shared" si="46"/>
        <v>3903</v>
      </c>
      <c r="N60" s="34">
        <f t="shared" si="47"/>
        <v>3578</v>
      </c>
      <c r="O60"/>
    </row>
    <row r="61" spans="1:15" ht="14.4" customHeight="1" x14ac:dyDescent="0.25">
      <c r="A61" s="2">
        <f t="shared" si="49"/>
        <v>55</v>
      </c>
      <c r="B61" s="3">
        <f t="shared" si="48"/>
        <v>28.810904613322716</v>
      </c>
      <c r="C61" s="32">
        <f t="shared" si="25"/>
        <v>144.18785332533417</v>
      </c>
      <c r="D61" s="32">
        <f t="shared" si="26"/>
        <v>64.482218847722422</v>
      </c>
      <c r="E61" s="32">
        <f t="shared" si="27"/>
        <v>128.9658113572838</v>
      </c>
      <c r="F61" s="47">
        <f t="shared" si="39"/>
        <v>81.926475700177988</v>
      </c>
      <c r="G61" s="32">
        <f t="shared" si="40"/>
        <v>2.6760809302932844</v>
      </c>
      <c r="H61" s="33">
        <f t="shared" si="41"/>
        <v>2.3448221884772242</v>
      </c>
      <c r="I61" s="34">
        <f t="shared" si="42"/>
        <v>6092</v>
      </c>
      <c r="J61" s="34">
        <f t="shared" si="43"/>
        <v>5330</v>
      </c>
      <c r="K61" s="34">
        <f t="shared" si="44"/>
        <v>4738</v>
      </c>
      <c r="L61" s="34">
        <f t="shared" si="45"/>
        <v>4264</v>
      </c>
      <c r="M61" s="34">
        <f t="shared" si="46"/>
        <v>3877</v>
      </c>
      <c r="N61" s="34">
        <f t="shared" si="47"/>
        <v>3553</v>
      </c>
      <c r="O61"/>
    </row>
    <row r="62" spans="1:15" ht="14.4" customHeight="1" x14ac:dyDescent="0.25">
      <c r="A62" s="2">
        <f t="shared" si="49"/>
        <v>56</v>
      </c>
      <c r="B62" s="3">
        <f t="shared" si="48"/>
        <v>29.248938892543588</v>
      </c>
      <c r="C62" s="32">
        <f t="shared" si="25"/>
        <v>147.8289573820021</v>
      </c>
      <c r="D62" s="32">
        <f t="shared" si="26"/>
        <v>66.110556209120247</v>
      </c>
      <c r="E62" s="32">
        <f t="shared" si="27"/>
        <v>132.22252076847781</v>
      </c>
      <c r="F62" s="47">
        <f t="shared" si="39"/>
        <v>83.0628641006804</v>
      </c>
      <c r="G62" s="32">
        <f t="shared" si="40"/>
        <v>2.7061224981835292</v>
      </c>
      <c r="H62" s="33">
        <f t="shared" si="41"/>
        <v>2.3611055620912023</v>
      </c>
      <c r="I62" s="34">
        <f t="shared" si="42"/>
        <v>6050</v>
      </c>
      <c r="J62" s="34">
        <f t="shared" si="43"/>
        <v>5294</v>
      </c>
      <c r="K62" s="34">
        <f t="shared" si="44"/>
        <v>4705</v>
      </c>
      <c r="L62" s="34">
        <f t="shared" si="45"/>
        <v>4235</v>
      </c>
      <c r="M62" s="34">
        <f t="shared" si="46"/>
        <v>3850</v>
      </c>
      <c r="N62" s="34">
        <f t="shared" si="47"/>
        <v>3529</v>
      </c>
      <c r="O62"/>
    </row>
    <row r="63" spans="1:15" ht="14.4" customHeight="1" x14ac:dyDescent="0.25">
      <c r="A63" s="2">
        <f t="shared" si="49"/>
        <v>57</v>
      </c>
      <c r="B63" s="3">
        <f t="shared" si="48"/>
        <v>29.683254406456282</v>
      </c>
      <c r="C63" s="32">
        <f t="shared" si="25"/>
        <v>151.52098588058152</v>
      </c>
      <c r="D63" s="32">
        <f t="shared" si="26"/>
        <v>67.761667479223306</v>
      </c>
      <c r="E63" s="32">
        <f t="shared" si="27"/>
        <v>135.52477848223384</v>
      </c>
      <c r="F63" s="47">
        <f t="shared" si="39"/>
        <v>84.184811926902796</v>
      </c>
      <c r="G63" s="32">
        <f t="shared" si="40"/>
        <v>2.7367421527275693</v>
      </c>
      <c r="H63" s="33">
        <f t="shared" si="41"/>
        <v>2.3776166747922329</v>
      </c>
      <c r="I63" s="34">
        <f t="shared" si="42"/>
        <v>6008</v>
      </c>
      <c r="J63" s="34">
        <f t="shared" si="43"/>
        <v>5257</v>
      </c>
      <c r="K63" s="34">
        <f t="shared" si="44"/>
        <v>4673</v>
      </c>
      <c r="L63" s="34">
        <f t="shared" si="45"/>
        <v>4205</v>
      </c>
      <c r="M63" s="34">
        <f t="shared" si="46"/>
        <v>3823</v>
      </c>
      <c r="N63" s="34">
        <f t="shared" si="47"/>
        <v>3504</v>
      </c>
      <c r="O63"/>
    </row>
    <row r="64" spans="1:15" ht="14.4" customHeight="1" x14ac:dyDescent="0.25">
      <c r="A64" s="2">
        <f t="shared" si="49"/>
        <v>58</v>
      </c>
      <c r="B64" s="3">
        <f t="shared" si="48"/>
        <v>30.113849035333057</v>
      </c>
      <c r="C64" s="32">
        <f t="shared" si="25"/>
        <v>155.26501469097636</v>
      </c>
      <c r="D64" s="32">
        <f t="shared" si="26"/>
        <v>69.436033797579739</v>
      </c>
      <c r="E64" s="32">
        <f t="shared" si="27"/>
        <v>138.87354678789791</v>
      </c>
      <c r="F64" s="47">
        <f t="shared" si="39"/>
        <v>85.292372689721574</v>
      </c>
      <c r="G64" s="32">
        <f t="shared" si="40"/>
        <v>2.7679500768288112</v>
      </c>
      <c r="H64" s="33">
        <f t="shared" si="41"/>
        <v>2.3943603379757974</v>
      </c>
      <c r="I64" s="34">
        <f t="shared" si="42"/>
        <v>5966</v>
      </c>
      <c r="J64" s="34">
        <f t="shared" si="43"/>
        <v>5220</v>
      </c>
      <c r="K64" s="34">
        <f t="shared" si="44"/>
        <v>4640</v>
      </c>
      <c r="L64" s="34">
        <f t="shared" si="45"/>
        <v>4176</v>
      </c>
      <c r="M64" s="34">
        <f t="shared" si="46"/>
        <v>3796</v>
      </c>
      <c r="N64" s="34">
        <f t="shared" si="47"/>
        <v>3480</v>
      </c>
      <c r="O64"/>
    </row>
    <row r="65" spans="1:15" ht="14.4" customHeight="1" x14ac:dyDescent="0.25">
      <c r="A65" s="2">
        <f t="shared" si="49"/>
        <v>59</v>
      </c>
      <c r="B65" s="3">
        <f t="shared" si="48"/>
        <v>30.54072237672947</v>
      </c>
      <c r="C65" s="32">
        <f t="shared" si="25"/>
        <v>159.06215020420507</v>
      </c>
      <c r="D65" s="32">
        <f t="shared" si="26"/>
        <v>71.134149953078762</v>
      </c>
      <c r="E65" s="32">
        <f t="shared" si="27"/>
        <v>142.26981527378885</v>
      </c>
      <c r="F65" s="47">
        <f t="shared" si="39"/>
        <v>86.385606869132502</v>
      </c>
      <c r="G65" s="32">
        <f t="shared" si="40"/>
        <v>2.7997567503558565</v>
      </c>
      <c r="H65" s="33">
        <f t="shared" si="41"/>
        <v>2.4113414995307876</v>
      </c>
      <c r="I65" s="34">
        <f t="shared" si="42"/>
        <v>5924</v>
      </c>
      <c r="J65" s="34">
        <f t="shared" si="43"/>
        <v>5183</v>
      </c>
      <c r="K65" s="34">
        <f t="shared" si="44"/>
        <v>4607</v>
      </c>
      <c r="L65" s="34">
        <f t="shared" si="45"/>
        <v>4147</v>
      </c>
      <c r="M65" s="34">
        <f t="shared" si="46"/>
        <v>3770</v>
      </c>
      <c r="N65" s="34">
        <f t="shared" si="47"/>
        <v>3455</v>
      </c>
      <c r="O65"/>
    </row>
    <row r="66" spans="1:15" ht="14.4" customHeight="1" x14ac:dyDescent="0.25">
      <c r="A66" s="2">
        <f t="shared" si="49"/>
        <v>60</v>
      </c>
      <c r="B66" s="3">
        <f t="shared" si="48"/>
        <v>30.963875687503389</v>
      </c>
      <c r="C66" s="32">
        <f t="shared" si="25"/>
        <v>162.91353042244009</v>
      </c>
      <c r="D66" s="32">
        <f t="shared" si="26"/>
        <v>72.856524871426913</v>
      </c>
      <c r="E66" s="32">
        <f t="shared" si="27"/>
        <v>145.71460180216141</v>
      </c>
      <c r="F66" s="47">
        <f t="shared" si="39"/>
        <v>87.464581581634661</v>
      </c>
      <c r="G66" s="32">
        <f t="shared" si="40"/>
        <v>2.8321729617201781</v>
      </c>
      <c r="H66" s="33">
        <f t="shared" si="41"/>
        <v>2.428565248714269</v>
      </c>
      <c r="I66" s="34">
        <f t="shared" si="42"/>
        <v>5882</v>
      </c>
      <c r="J66" s="34">
        <f t="shared" si="43"/>
        <v>5147</v>
      </c>
      <c r="K66" s="34">
        <f t="shared" si="44"/>
        <v>4575</v>
      </c>
      <c r="L66" s="34">
        <f t="shared" si="45"/>
        <v>4117</v>
      </c>
      <c r="M66" s="34">
        <f t="shared" si="46"/>
        <v>3743</v>
      </c>
      <c r="N66" s="34">
        <f t="shared" si="47"/>
        <v>3431</v>
      </c>
      <c r="O66"/>
    </row>
    <row r="67" spans="1:15" ht="14.4" customHeight="1" x14ac:dyDescent="0.25">
      <c r="A67" s="2">
        <f t="shared" si="49"/>
        <v>61</v>
      </c>
      <c r="B67" s="3">
        <f t="shared" si="48"/>
        <v>31.383311825866343</v>
      </c>
      <c r="C67" s="32">
        <f t="shared" si="25"/>
        <v>166.82032609610062</v>
      </c>
      <c r="D67" s="32">
        <f t="shared" si="26"/>
        <v>74.603682123667184</v>
      </c>
      <c r="E67" s="32">
        <f t="shared" si="27"/>
        <v>149.20895352625516</v>
      </c>
      <c r="F67" s="47">
        <f t="shared" si="39"/>
        <v>88.529370251480529</v>
      </c>
      <c r="G67" s="32">
        <f t="shared" si="40"/>
        <v>2.865209819905973</v>
      </c>
      <c r="H67" s="33">
        <f t="shared" si="41"/>
        <v>2.4460368212366719</v>
      </c>
      <c r="I67" s="34">
        <f t="shared" si="42"/>
        <v>5840</v>
      </c>
      <c r="J67" s="34">
        <f t="shared" si="43"/>
        <v>5110</v>
      </c>
      <c r="K67" s="34">
        <f t="shared" si="44"/>
        <v>4542</v>
      </c>
      <c r="L67" s="34">
        <f t="shared" si="45"/>
        <v>4088</v>
      </c>
      <c r="M67" s="34">
        <f t="shared" si="46"/>
        <v>3716</v>
      </c>
      <c r="N67" s="34">
        <f t="shared" si="47"/>
        <v>3406</v>
      </c>
      <c r="O67"/>
    </row>
    <row r="68" spans="1:15" ht="14.4" customHeight="1" x14ac:dyDescent="0.25">
      <c r="A68" s="2">
        <f t="shared" si="49"/>
        <v>62</v>
      </c>
      <c r="B68" s="3">
        <f t="shared" si="48"/>
        <v>31.799035193591664</v>
      </c>
      <c r="C68" s="32">
        <f t="shared" si="25"/>
        <v>170.78374191038208</v>
      </c>
      <c r="D68" s="32">
        <f t="shared" si="26"/>
        <v>76.376160456806474</v>
      </c>
      <c r="E68" s="32">
        <f t="shared" si="27"/>
        <v>152.7539479515608</v>
      </c>
      <c r="F68" s="47">
        <f t="shared" si="39"/>
        <v>89.580052286411856</v>
      </c>
      <c r="G68" s="32">
        <f t="shared" si="40"/>
        <v>2.8988787669757112</v>
      </c>
      <c r="H68" s="33">
        <f t="shared" si="41"/>
        <v>2.4637616045680648</v>
      </c>
      <c r="I68" s="34">
        <f t="shared" si="42"/>
        <v>5798</v>
      </c>
      <c r="J68" s="34">
        <f t="shared" si="43"/>
        <v>5073</v>
      </c>
      <c r="K68" s="34">
        <f t="shared" si="44"/>
        <v>4509</v>
      </c>
      <c r="L68" s="34">
        <f t="shared" si="45"/>
        <v>4058</v>
      </c>
      <c r="M68" s="34">
        <f t="shared" si="46"/>
        <v>3689</v>
      </c>
      <c r="N68" s="34">
        <f t="shared" si="47"/>
        <v>3382</v>
      </c>
      <c r="O68"/>
    </row>
    <row r="69" spans="1:15" ht="14.4" customHeight="1" x14ac:dyDescent="0.25">
      <c r="A69" s="2">
        <f t="shared" si="49"/>
        <v>63</v>
      </c>
      <c r="B69" s="3">
        <f t="shared" si="48"/>
        <v>32.211051678496077</v>
      </c>
      <c r="C69" s="32">
        <f t="shared" si="25"/>
        <v>174.80501772375237</v>
      </c>
      <c r="D69" s="32">
        <f t="shared" si="26"/>
        <v>78.174514347683328</v>
      </c>
      <c r="E69" s="32">
        <f t="shared" si="27"/>
        <v>156.35069404356744</v>
      </c>
      <c r="F69" s="47">
        <f t="shared" si="39"/>
        <v>90.616712758447449</v>
      </c>
      <c r="G69" s="32">
        <f t="shared" si="40"/>
        <v>2.9331915910764113</v>
      </c>
      <c r="H69" s="33">
        <f t="shared" si="41"/>
        <v>2.4817451434768332</v>
      </c>
      <c r="I69" s="34">
        <f t="shared" si="42"/>
        <v>5756</v>
      </c>
      <c r="J69" s="34">
        <f t="shared" si="43"/>
        <v>5036</v>
      </c>
      <c r="K69" s="34">
        <f t="shared" si="44"/>
        <v>4477</v>
      </c>
      <c r="L69" s="34">
        <f t="shared" si="45"/>
        <v>4029</v>
      </c>
      <c r="M69" s="34">
        <f t="shared" si="46"/>
        <v>3663</v>
      </c>
      <c r="N69" s="34">
        <f t="shared" si="47"/>
        <v>3357</v>
      </c>
      <c r="O69"/>
    </row>
    <row r="70" spans="1:15" ht="14.4" customHeight="1" x14ac:dyDescent="0.25">
      <c r="A70" s="2">
        <f t="shared" si="49"/>
        <v>64</v>
      </c>
      <c r="B70" s="3">
        <f t="shared" si="48"/>
        <v>32.619368597303527</v>
      </c>
      <c r="C70" s="32">
        <f t="shared" ref="C70:C106" si="50">(PRODUCT($H$1*100,SIN(B70*PI()/180))/SIN((PRODUCT(ATAN($M$1/100),57.296)-B70)*PI()/180))</f>
        <v>178.8854298610861</v>
      </c>
      <c r="D70" s="32">
        <f t="shared" ref="D70:D106" si="51">C70*COS(PRODUCT(ATAN($M$1/100),57.296)*PI()/180)</f>
        <v>79.999314581270184</v>
      </c>
      <c r="E70" s="32">
        <f t="shared" ref="E70:E106" si="52">C70*SIN(PRODUCT(ATAN($M$1/100),57.296)*PI()/180)</f>
        <v>160.0003333843793</v>
      </c>
      <c r="F70" s="47">
        <f t="shared" si="39"/>
        <v>91.639442090233914</v>
      </c>
      <c r="G70" s="32">
        <f t="shared" si="40"/>
        <v>2.9681604399731731</v>
      </c>
      <c r="H70" s="33">
        <f t="shared" si="41"/>
        <v>2.4999931458127018</v>
      </c>
      <c r="I70" s="34">
        <f t="shared" si="42"/>
        <v>5714</v>
      </c>
      <c r="J70" s="34">
        <f t="shared" si="43"/>
        <v>5000</v>
      </c>
      <c r="K70" s="34">
        <f t="shared" si="44"/>
        <v>4444</v>
      </c>
      <c r="L70" s="34">
        <f t="shared" si="45"/>
        <v>4000</v>
      </c>
      <c r="M70" s="34">
        <f t="shared" si="46"/>
        <v>3636</v>
      </c>
      <c r="N70" s="34">
        <f t="shared" si="47"/>
        <v>3333</v>
      </c>
      <c r="O70"/>
    </row>
    <row r="71" spans="1:15" ht="14.4" customHeight="1" x14ac:dyDescent="0.25">
      <c r="A71" s="2">
        <f t="shared" si="49"/>
        <v>65</v>
      </c>
      <c r="B71" s="3">
        <f t="shared" si="48"/>
        <v>33.023994638992463</v>
      </c>
      <c r="C71" s="32">
        <f t="shared" si="50"/>
        <v>183.02629246427296</v>
      </c>
      <c r="D71" s="32">
        <f t="shared" si="51"/>
        <v>81.851148854678641</v>
      </c>
      <c r="E71" s="32">
        <f t="shared" si="52"/>
        <v>163.70404138073934</v>
      </c>
      <c r="F71" s="47">
        <f t="shared" ref="F71:F86" si="53">(PRODUCT($H$1*100,SIN(B71*PI()/180)))</f>
        <v>92.64833574742039</v>
      </c>
      <c r="G71" s="32">
        <f t="shared" ref="G71:G86" si="54">(D71/100+$H$1)/COS(B71*PI()/180)</f>
        <v>3.0037978351381822</v>
      </c>
      <c r="H71" s="33">
        <f t="shared" ref="H71:H86" si="55">(D71/100+$H$1)</f>
        <v>2.5185114885467863</v>
      </c>
      <c r="I71" s="34">
        <f t="shared" ref="I71:I86" si="56">TRUNC(10000/(H71/$H$2*$I$5))*$M$2</f>
        <v>5672</v>
      </c>
      <c r="J71" s="34">
        <f t="shared" ref="J71:J86" si="57">TRUNC(10000/(H71/$H$2*$J$5))*$M$2</f>
        <v>4963</v>
      </c>
      <c r="K71" s="34">
        <f t="shared" ref="K71:K86" si="58">TRUNC(10000/(H71/$H$2*$K$5))*$M$2</f>
        <v>4411</v>
      </c>
      <c r="L71" s="34">
        <f t="shared" ref="L71:L86" si="59">TRUNC(10000/(H71/$H$2*$L$5))*$M$2</f>
        <v>3970</v>
      </c>
      <c r="M71" s="34">
        <f t="shared" ref="M71:M86" si="60">TRUNC(10000/(H71/$H$2*$M$5))*$M$2</f>
        <v>3609</v>
      </c>
      <c r="N71" s="34">
        <f t="shared" ref="N71:N86" si="61">TRUNC(10000/(H71/$H$2*$N$5))*$M$2</f>
        <v>3308</v>
      </c>
      <c r="O71"/>
    </row>
    <row r="72" spans="1:15" ht="14.4" customHeight="1" x14ac:dyDescent="0.25">
      <c r="A72" s="2">
        <f t="shared" si="49"/>
        <v>66</v>
      </c>
      <c r="B72" s="3">
        <f t="shared" ref="B72:B87" si="62">+PRODUCT(ATAN(A72/100),57.296)</f>
        <v>33.424939808719969</v>
      </c>
      <c r="C72" s="32">
        <f t="shared" si="50"/>
        <v>187.22895890329971</v>
      </c>
      <c r="D72" s="32">
        <f t="shared" si="51"/>
        <v>83.730622408209143</v>
      </c>
      <c r="E72" s="32">
        <f t="shared" si="52"/>
        <v>167.46302852614184</v>
      </c>
      <c r="F72" s="47">
        <f t="shared" si="53"/>
        <v>93.643493937466332</v>
      </c>
      <c r="G72" s="32">
        <f t="shared" si="54"/>
        <v>3.0401166864251215</v>
      </c>
      <c r="H72" s="33">
        <f t="shared" si="55"/>
        <v>2.5373062240820916</v>
      </c>
      <c r="I72" s="34">
        <f t="shared" si="56"/>
        <v>5630</v>
      </c>
      <c r="J72" s="34">
        <f t="shared" si="57"/>
        <v>4926</v>
      </c>
      <c r="K72" s="34">
        <f t="shared" si="58"/>
        <v>4379</v>
      </c>
      <c r="L72" s="34">
        <f t="shared" si="59"/>
        <v>3941</v>
      </c>
      <c r="M72" s="34">
        <f t="shared" si="60"/>
        <v>3582</v>
      </c>
      <c r="N72" s="34">
        <f t="shared" si="61"/>
        <v>3284</v>
      </c>
      <c r="O72"/>
    </row>
    <row r="73" spans="1:15" ht="14.4" customHeight="1" x14ac:dyDescent="0.25">
      <c r="A73" s="2">
        <f t="shared" ref="A73:A88" si="63">+A72+1</f>
        <v>67</v>
      </c>
      <c r="B73" s="3">
        <f t="shared" si="62"/>
        <v>33.822215372409076</v>
      </c>
      <c r="C73" s="32">
        <f t="shared" si="50"/>
        <v>191.49482325099137</v>
      </c>
      <c r="D73" s="32">
        <f t="shared" si="51"/>
        <v>85.638358684869686</v>
      </c>
      <c r="E73" s="32">
        <f t="shared" si="52"/>
        <v>171.27854171988395</v>
      </c>
      <c r="F73" s="47">
        <f t="shared" si="53"/>
        <v>94.625021315244993</v>
      </c>
      <c r="G73" s="32">
        <f t="shared" si="54"/>
        <v>3.0771303073608065</v>
      </c>
      <c r="H73" s="33">
        <f t="shared" si="55"/>
        <v>2.556383586848697</v>
      </c>
      <c r="I73" s="34">
        <f t="shared" si="56"/>
        <v>5588</v>
      </c>
      <c r="J73" s="34">
        <f t="shared" si="57"/>
        <v>4889</v>
      </c>
      <c r="K73" s="34">
        <f t="shared" si="58"/>
        <v>4346</v>
      </c>
      <c r="L73" s="34">
        <f t="shared" si="59"/>
        <v>3911</v>
      </c>
      <c r="M73" s="34">
        <f t="shared" si="60"/>
        <v>3556</v>
      </c>
      <c r="N73" s="34">
        <f t="shared" si="61"/>
        <v>3259</v>
      </c>
      <c r="O73"/>
    </row>
    <row r="74" spans="1:15" ht="14.4" customHeight="1" x14ac:dyDescent="0.25">
      <c r="A74" s="2">
        <f t="shared" si="63"/>
        <v>68</v>
      </c>
      <c r="B74" s="3">
        <f t="shared" si="62"/>
        <v>34.215833802078059</v>
      </c>
      <c r="C74" s="32">
        <f t="shared" si="50"/>
        <v>195.82532182478448</v>
      </c>
      <c r="D74" s="32">
        <f t="shared" si="51"/>
        <v>87.575000019871894</v>
      </c>
      <c r="E74" s="32">
        <f t="shared" si="52"/>
        <v>175.15186564607257</v>
      </c>
      <c r="F74" s="47">
        <f t="shared" si="53"/>
        <v>95.593026695757644</v>
      </c>
      <c r="G74" s="32">
        <f t="shared" si="54"/>
        <v>3.1148524310878174</v>
      </c>
      <c r="H74" s="33">
        <f t="shared" si="55"/>
        <v>2.575750000198719</v>
      </c>
      <c r="I74" s="34">
        <f t="shared" si="56"/>
        <v>5546</v>
      </c>
      <c r="J74" s="34">
        <f t="shared" si="57"/>
        <v>4852</v>
      </c>
      <c r="K74" s="34">
        <f t="shared" si="58"/>
        <v>4313</v>
      </c>
      <c r="L74" s="34">
        <f t="shared" si="59"/>
        <v>3882</v>
      </c>
      <c r="M74" s="34">
        <f t="shared" si="60"/>
        <v>3529</v>
      </c>
      <c r="N74" s="34">
        <f t="shared" si="61"/>
        <v>3235</v>
      </c>
      <c r="O74"/>
    </row>
    <row r="75" spans="1:15" ht="14.4" customHeight="1" x14ac:dyDescent="0.25">
      <c r="A75" s="2">
        <f t="shared" si="63"/>
        <v>69</v>
      </c>
      <c r="B75" s="3">
        <f t="shared" si="62"/>
        <v>34.605808721983763</v>
      </c>
      <c r="C75" s="32">
        <f t="shared" si="50"/>
        <v>200.22193479911763</v>
      </c>
      <c r="D75" s="32">
        <f t="shared" si="51"/>
        <v>89.541208361707817</v>
      </c>
      <c r="E75" s="32">
        <f t="shared" si="52"/>
        <v>179.0843242157932</v>
      </c>
      <c r="F75" s="47">
        <f t="shared" si="53"/>
        <v>96.547622774230874</v>
      </c>
      <c r="G75" s="32">
        <f t="shared" si="54"/>
        <v>3.1532972269940358</v>
      </c>
      <c r="H75" s="33">
        <f t="shared" si="55"/>
        <v>2.5954120836170782</v>
      </c>
      <c r="I75" s="34">
        <f t="shared" si="56"/>
        <v>5504</v>
      </c>
      <c r="J75" s="34">
        <f t="shared" si="57"/>
        <v>4816</v>
      </c>
      <c r="K75" s="34">
        <f t="shared" si="58"/>
        <v>4281</v>
      </c>
      <c r="L75" s="34">
        <f t="shared" si="59"/>
        <v>3852</v>
      </c>
      <c r="M75" s="34">
        <f t="shared" si="60"/>
        <v>3502</v>
      </c>
      <c r="N75" s="34">
        <f t="shared" si="61"/>
        <v>3210</v>
      </c>
      <c r="O75"/>
    </row>
    <row r="76" spans="1:15" ht="14.4" customHeight="1" x14ac:dyDescent="0.25">
      <c r="A76" s="2">
        <f t="shared" si="63"/>
        <v>70</v>
      </c>
      <c r="B76" s="3">
        <f t="shared" si="62"/>
        <v>34.992154855644095</v>
      </c>
      <c r="C76" s="32">
        <f t="shared" si="50"/>
        <v>204.68618789223927</v>
      </c>
      <c r="D76" s="32">
        <f t="shared" si="51"/>
        <v>91.537666026506912</v>
      </c>
      <c r="E76" s="32">
        <f t="shared" si="52"/>
        <v>183.0772820758402</v>
      </c>
      <c r="F76" s="47">
        <f t="shared" si="53"/>
        <v>97.488925853826046</v>
      </c>
      <c r="G76" s="32">
        <f t="shared" si="54"/>
        <v>3.1924793180672202</v>
      </c>
      <c r="H76" s="33">
        <f t="shared" si="55"/>
        <v>2.6153766602650692</v>
      </c>
      <c r="I76" s="34">
        <f t="shared" si="56"/>
        <v>5462</v>
      </c>
      <c r="J76" s="34">
        <f t="shared" si="57"/>
        <v>4779</v>
      </c>
      <c r="K76" s="34">
        <f t="shared" si="58"/>
        <v>4248</v>
      </c>
      <c r="L76" s="34">
        <f t="shared" si="59"/>
        <v>3823</v>
      </c>
      <c r="M76" s="34">
        <f t="shared" si="60"/>
        <v>3475</v>
      </c>
      <c r="N76" s="34">
        <f t="shared" si="61"/>
        <v>3186</v>
      </c>
      <c r="O76"/>
    </row>
    <row r="77" spans="1:15" ht="14.4" customHeight="1" x14ac:dyDescent="0.25">
      <c r="A77" s="2">
        <f t="shared" si="63"/>
        <v>71</v>
      </c>
      <c r="B77" s="3">
        <f t="shared" si="62"/>
        <v>35.37488797379811</v>
      </c>
      <c r="C77" s="32">
        <f t="shared" si="50"/>
        <v>209.2196541314712</v>
      </c>
      <c r="D77" s="32">
        <f t="shared" si="51"/>
        <v>93.565076487479161</v>
      </c>
      <c r="E77" s="32">
        <f t="shared" si="52"/>
        <v>187.13214618761953</v>
      </c>
      <c r="F77" s="47">
        <f t="shared" si="53"/>
        <v>98.417055581151004</v>
      </c>
      <c r="G77" s="32">
        <f t="shared" si="54"/>
        <v>3.2324137990151467</v>
      </c>
      <c r="H77" s="33">
        <f t="shared" si="55"/>
        <v>2.6356507648747916</v>
      </c>
      <c r="I77" s="34">
        <f t="shared" si="56"/>
        <v>5420</v>
      </c>
      <c r="J77" s="34">
        <f t="shared" si="57"/>
        <v>4742</v>
      </c>
      <c r="K77" s="34">
        <f t="shared" si="58"/>
        <v>4215</v>
      </c>
      <c r="L77" s="34">
        <f t="shared" si="59"/>
        <v>3794</v>
      </c>
      <c r="M77" s="34">
        <f t="shared" si="60"/>
        <v>3449</v>
      </c>
      <c r="N77" s="34">
        <f t="shared" si="61"/>
        <v>3161</v>
      </c>
      <c r="O77"/>
    </row>
    <row r="78" spans="1:15" ht="14.4" customHeight="1" x14ac:dyDescent="0.25">
      <c r="A78" s="2">
        <f t="shared" si="63"/>
        <v>72</v>
      </c>
      <c r="B78" s="3">
        <f t="shared" si="62"/>
        <v>35.754024843356262</v>
      </c>
      <c r="C78" s="32">
        <f t="shared" si="50"/>
        <v>213.82395570121966</v>
      </c>
      <c r="D78" s="32">
        <f t="shared" si="51"/>
        <v>95.624165201363681</v>
      </c>
      <c r="E78" s="32">
        <f t="shared" si="52"/>
        <v>191.25036748006383</v>
      </c>
      <c r="F78" s="47">
        <f t="shared" si="53"/>
        <v>99.332134689726828</v>
      </c>
      <c r="G78" s="32">
        <f t="shared" si="54"/>
        <v>3.2731162551944406</v>
      </c>
      <c r="H78" s="33">
        <f t="shared" si="55"/>
        <v>2.6562416520136365</v>
      </c>
      <c r="I78" s="34">
        <f t="shared" si="56"/>
        <v>5378</v>
      </c>
      <c r="J78" s="34">
        <f t="shared" si="57"/>
        <v>4705</v>
      </c>
      <c r="K78" s="34">
        <f t="shared" si="58"/>
        <v>4183</v>
      </c>
      <c r="L78" s="34">
        <f t="shared" si="59"/>
        <v>3764</v>
      </c>
      <c r="M78" s="34">
        <f t="shared" si="60"/>
        <v>3422</v>
      </c>
      <c r="N78" s="34">
        <f t="shared" si="61"/>
        <v>3137</v>
      </c>
      <c r="O78"/>
    </row>
    <row r="79" spans="1:15" ht="14.4" customHeight="1" x14ac:dyDescent="0.25">
      <c r="A79" s="2">
        <f t="shared" si="63"/>
        <v>73</v>
      </c>
      <c r="B79" s="3">
        <f t="shared" si="62"/>
        <v>36.129583177386905</v>
      </c>
      <c r="C79" s="32">
        <f t="shared" si="50"/>
        <v>218.50076587829375</v>
      </c>
      <c r="D79" s="32">
        <f t="shared" si="51"/>
        <v>97.715680473922077</v>
      </c>
      <c r="E79" s="32">
        <f t="shared" si="52"/>
        <v>195.4334425806374</v>
      </c>
      <c r="F79" s="47">
        <f t="shared" si="53"/>
        <v>100.23428875152629</v>
      </c>
      <c r="G79" s="32">
        <f t="shared" si="54"/>
        <v>3.314602782393909</v>
      </c>
      <c r="H79" s="33">
        <f t="shared" si="55"/>
        <v>2.6771568047392207</v>
      </c>
      <c r="I79" s="34">
        <f t="shared" si="56"/>
        <v>5336</v>
      </c>
      <c r="J79" s="34">
        <f t="shared" si="57"/>
        <v>4669</v>
      </c>
      <c r="K79" s="34">
        <f t="shared" si="58"/>
        <v>4150</v>
      </c>
      <c r="L79" s="34">
        <f t="shared" si="59"/>
        <v>3735</v>
      </c>
      <c r="M79" s="34">
        <f t="shared" si="60"/>
        <v>3395</v>
      </c>
      <c r="N79" s="34">
        <f t="shared" si="61"/>
        <v>3112</v>
      </c>
      <c r="O79"/>
    </row>
    <row r="80" spans="1:15" ht="14.4" customHeight="1" x14ac:dyDescent="0.25">
      <c r="A80" s="2">
        <f t="shared" si="63"/>
        <v>74</v>
      </c>
      <c r="B80" s="3">
        <f t="shared" si="62"/>
        <v>36.501581586179562</v>
      </c>
      <c r="C80" s="32">
        <f t="shared" si="50"/>
        <v>223.25181105938168</v>
      </c>
      <c r="D80" s="32">
        <f t="shared" si="51"/>
        <v>99.840394366645668</v>
      </c>
      <c r="E80" s="32">
        <f t="shared" si="52"/>
        <v>199.6829156287701</v>
      </c>
      <c r="F80" s="47">
        <f t="shared" si="53"/>
        <v>101.12364593666851</v>
      </c>
      <c r="G80" s="32">
        <f t="shared" si="54"/>
        <v>3.356890007521149</v>
      </c>
      <c r="H80" s="33">
        <f t="shared" si="55"/>
        <v>2.6984039436664569</v>
      </c>
      <c r="I80" s="34">
        <f t="shared" si="56"/>
        <v>5294</v>
      </c>
      <c r="J80" s="34">
        <f t="shared" si="57"/>
        <v>4632</v>
      </c>
      <c r="K80" s="34">
        <f t="shared" si="58"/>
        <v>4117</v>
      </c>
      <c r="L80" s="34">
        <f t="shared" si="59"/>
        <v>3705</v>
      </c>
      <c r="M80" s="34">
        <f t="shared" si="60"/>
        <v>3368</v>
      </c>
      <c r="N80" s="34">
        <f t="shared" si="61"/>
        <v>3088</v>
      </c>
      <c r="O80"/>
    </row>
    <row r="81" spans="1:15" ht="14.4" customHeight="1" x14ac:dyDescent="0.25">
      <c r="A81" s="2">
        <f t="shared" si="63"/>
        <v>75</v>
      </c>
      <c r="B81" s="3">
        <f t="shared" si="62"/>
        <v>36.870039529420019</v>
      </c>
      <c r="C81" s="32">
        <f t="shared" si="50"/>
        <v>228.07887288584638</v>
      </c>
      <c r="D81" s="32">
        <f t="shared" si="51"/>
        <v>101.99910364698485</v>
      </c>
      <c r="E81" s="32">
        <f t="shared" si="52"/>
        <v>204.00038017633622</v>
      </c>
      <c r="F81" s="47">
        <f t="shared" si="53"/>
        <v>102.00033678132283</v>
      </c>
      <c r="G81" s="32">
        <f t="shared" si="54"/>
        <v>3.3999951102443213</v>
      </c>
      <c r="H81" s="33">
        <f t="shared" si="55"/>
        <v>2.7199910364698487</v>
      </c>
      <c r="I81" s="34">
        <f t="shared" si="56"/>
        <v>5252</v>
      </c>
      <c r="J81" s="34">
        <f t="shared" si="57"/>
        <v>4595</v>
      </c>
      <c r="K81" s="34">
        <f t="shared" si="58"/>
        <v>4084</v>
      </c>
      <c r="L81" s="34">
        <f t="shared" si="59"/>
        <v>3676</v>
      </c>
      <c r="M81" s="34">
        <f t="shared" si="60"/>
        <v>3342</v>
      </c>
      <c r="N81" s="34">
        <f t="shared" si="61"/>
        <v>3063</v>
      </c>
      <c r="O81"/>
    </row>
    <row r="82" spans="1:15" ht="14.4" customHeight="1" x14ac:dyDescent="0.25">
      <c r="A82" s="2">
        <f t="shared" si="63"/>
        <v>76</v>
      </c>
      <c r="B82" s="3">
        <f t="shared" si="62"/>
        <v>37.234977269506949</v>
      </c>
      <c r="C82" s="32">
        <f t="shared" si="50"/>
        <v>232.98379047133281</v>
      </c>
      <c r="D82" s="32">
        <f t="shared" si="51"/>
        <v>104.1926307845569</v>
      </c>
      <c r="E82" s="32">
        <f t="shared" si="52"/>
        <v>208.38748118009133</v>
      </c>
      <c r="F82" s="47">
        <f t="shared" si="53"/>
        <v>102.86449396384636</v>
      </c>
      <c r="G82" s="32">
        <f t="shared" si="54"/>
        <v>3.4439358456443294</v>
      </c>
      <c r="H82" s="33">
        <f t="shared" si="55"/>
        <v>2.7419263078455689</v>
      </c>
      <c r="I82" s="34">
        <f t="shared" si="56"/>
        <v>5210</v>
      </c>
      <c r="J82" s="34">
        <f t="shared" si="57"/>
        <v>4558</v>
      </c>
      <c r="K82" s="34">
        <f t="shared" si="58"/>
        <v>4052</v>
      </c>
      <c r="L82" s="34">
        <f t="shared" si="59"/>
        <v>3647</v>
      </c>
      <c r="M82" s="34">
        <f t="shared" si="60"/>
        <v>3315</v>
      </c>
      <c r="N82" s="34">
        <f t="shared" si="61"/>
        <v>3039</v>
      </c>
      <c r="O82"/>
    </row>
    <row r="83" spans="1:15" ht="14.4" customHeight="1" x14ac:dyDescent="0.25">
      <c r="A83" s="2">
        <f t="shared" si="63"/>
        <v>77</v>
      </c>
      <c r="B83" s="3">
        <f t="shared" si="62"/>
        <v>37.596415826034963</v>
      </c>
      <c r="C83" s="32">
        <f t="shared" si="50"/>
        <v>237.96846273804027</v>
      </c>
      <c r="D83" s="32">
        <f t="shared" si="51"/>
        <v>106.42182499594979</v>
      </c>
      <c r="E83" s="32">
        <f t="shared" si="52"/>
        <v>212.84591709130223</v>
      </c>
      <c r="F83" s="47">
        <f t="shared" si="53"/>
        <v>103.7162520891536</v>
      </c>
      <c r="G83" s="32">
        <f t="shared" si="54"/>
        <v>3.4887305679362659</v>
      </c>
      <c r="H83" s="33">
        <f t="shared" si="55"/>
        <v>2.7642182499594981</v>
      </c>
      <c r="I83" s="34">
        <f t="shared" si="56"/>
        <v>5168</v>
      </c>
      <c r="J83" s="34">
        <f t="shared" si="57"/>
        <v>4522</v>
      </c>
      <c r="K83" s="34">
        <f t="shared" si="58"/>
        <v>4019</v>
      </c>
      <c r="L83" s="34">
        <f t="shared" si="59"/>
        <v>3617</v>
      </c>
      <c r="M83" s="34">
        <f t="shared" si="60"/>
        <v>3288</v>
      </c>
      <c r="N83" s="34">
        <f t="shared" si="61"/>
        <v>3014</v>
      </c>
      <c r="O83"/>
    </row>
    <row r="84" spans="1:15" ht="14.4" customHeight="1" x14ac:dyDescent="0.25">
      <c r="A84" s="2">
        <f t="shared" si="63"/>
        <v>78</v>
      </c>
      <c r="B84" s="3">
        <f t="shared" si="62"/>
        <v>37.954376931464232</v>
      </c>
      <c r="C84" s="32">
        <f t="shared" si="50"/>
        <v>243.03485086789283</v>
      </c>
      <c r="D84" s="32">
        <f t="shared" si="51"/>
        <v>108.68756334090963</v>
      </c>
      <c r="E84" s="32">
        <f t="shared" si="52"/>
        <v>217.37744204814507</v>
      </c>
      <c r="F84" s="47">
        <f t="shared" si="53"/>
        <v>104.55574748129126</v>
      </c>
      <c r="G84" s="32">
        <f t="shared" si="54"/>
        <v>3.5343982553227948</v>
      </c>
      <c r="H84" s="33">
        <f t="shared" si="55"/>
        <v>2.7868756334090961</v>
      </c>
      <c r="I84" s="34">
        <f t="shared" si="56"/>
        <v>5126</v>
      </c>
      <c r="J84" s="34">
        <f t="shared" si="57"/>
        <v>4485</v>
      </c>
      <c r="K84" s="34">
        <f t="shared" si="58"/>
        <v>3986</v>
      </c>
      <c r="L84" s="34">
        <f t="shared" si="59"/>
        <v>3588</v>
      </c>
      <c r="M84" s="34">
        <f t="shared" si="60"/>
        <v>3262</v>
      </c>
      <c r="N84" s="34">
        <f t="shared" si="61"/>
        <v>2990</v>
      </c>
      <c r="O84"/>
    </row>
    <row r="85" spans="1:15" ht="14.4" customHeight="1" x14ac:dyDescent="0.25">
      <c r="A85" s="2">
        <f t="shared" si="63"/>
        <v>79</v>
      </c>
      <c r="B85" s="3">
        <f t="shared" si="62"/>
        <v>38.308882987992426</v>
      </c>
      <c r="C85" s="32">
        <f t="shared" si="50"/>
        <v>248.18498087525492</v>
      </c>
      <c r="D85" s="32">
        <f t="shared" si="51"/>
        <v>110.99075187288423</v>
      </c>
      <c r="E85" s="32">
        <f t="shared" si="52"/>
        <v>221.98386817681705</v>
      </c>
      <c r="F85" s="47">
        <f t="shared" si="53"/>
        <v>105.3831179841692</v>
      </c>
      <c r="G85" s="32">
        <f t="shared" si="54"/>
        <v>3.580958536046337</v>
      </c>
      <c r="H85" s="33">
        <f t="shared" si="55"/>
        <v>2.809907518728842</v>
      </c>
      <c r="I85" s="34">
        <f t="shared" si="56"/>
        <v>5084</v>
      </c>
      <c r="J85" s="34">
        <f t="shared" si="57"/>
        <v>4448</v>
      </c>
      <c r="K85" s="34">
        <f t="shared" si="58"/>
        <v>3954</v>
      </c>
      <c r="L85" s="34">
        <f t="shared" si="59"/>
        <v>3558</v>
      </c>
      <c r="M85" s="34">
        <f t="shared" si="60"/>
        <v>3235</v>
      </c>
      <c r="N85" s="34">
        <f t="shared" si="61"/>
        <v>2965</v>
      </c>
      <c r="O85"/>
    </row>
    <row r="86" spans="1:15" ht="14.4" customHeight="1" x14ac:dyDescent="0.25">
      <c r="A86" s="2">
        <f t="shared" si="63"/>
        <v>80</v>
      </c>
      <c r="B86" s="3">
        <f t="shared" si="62"/>
        <v>38.659957025640679</v>
      </c>
      <c r="C86" s="32">
        <f t="shared" si="50"/>
        <v>253.42094630828396</v>
      </c>
      <c r="D86" s="32">
        <f t="shared" si="51"/>
        <v>113.33232684709439</v>
      </c>
      <c r="E86" s="32">
        <f t="shared" si="52"/>
        <v>226.66706800770487</v>
      </c>
      <c r="F86" s="47">
        <f t="shared" si="53"/>
        <v>106.1985027703785</v>
      </c>
      <c r="G86" s="32">
        <f t="shared" si="54"/>
        <v>3.6284317157113244</v>
      </c>
      <c r="H86" s="33">
        <f t="shared" si="55"/>
        <v>2.8333232684709442</v>
      </c>
      <c r="I86" s="34">
        <f t="shared" si="56"/>
        <v>5042</v>
      </c>
      <c r="J86" s="34">
        <f t="shared" si="57"/>
        <v>4411</v>
      </c>
      <c r="K86" s="34">
        <f t="shared" si="58"/>
        <v>3921</v>
      </c>
      <c r="L86" s="34">
        <f t="shared" si="59"/>
        <v>3529</v>
      </c>
      <c r="M86" s="34">
        <f t="shared" si="60"/>
        <v>3208</v>
      </c>
      <c r="N86" s="34">
        <f t="shared" si="61"/>
        <v>2941</v>
      </c>
      <c r="O86"/>
    </row>
    <row r="87" spans="1:15" ht="14.4" customHeight="1" x14ac:dyDescent="0.25">
      <c r="A87" s="2">
        <f t="shared" si="63"/>
        <v>81</v>
      </c>
      <c r="B87" s="3">
        <f t="shared" si="62"/>
        <v>39.007622661561257</v>
      </c>
      <c r="C87" s="32">
        <f t="shared" si="50"/>
        <v>258.74491108648357</v>
      </c>
      <c r="D87" s="32">
        <f t="shared" si="51"/>
        <v>115.71325598951553</v>
      </c>
      <c r="E87" s="32">
        <f t="shared" si="52"/>
        <v>231.42897701337475</v>
      </c>
      <c r="F87" s="47">
        <f t="shared" ref="F87:F102" si="64">(PRODUCT($H$1*100,SIN(B87*PI()/180)))</f>
        <v>107.00204215800794</v>
      </c>
      <c r="G87" s="32">
        <f t="shared" ref="G87:G102" si="65">(D87/100+$H$1)/COS(B87*PI()/180)</f>
        <v>3.676838805952575</v>
      </c>
      <c r="H87" s="33">
        <f t="shared" ref="H87:H102" si="66">(D87/100+$H$1)</f>
        <v>2.8571325598951551</v>
      </c>
      <c r="I87" s="34">
        <f t="shared" ref="I87:I102" si="67">TRUNC(10000/(H87/$H$2*$I$5))*$M$2</f>
        <v>5000</v>
      </c>
      <c r="J87" s="34">
        <f t="shared" ref="J87:J102" si="68">TRUNC(10000/(H87/$H$2*$J$5))*$M$2</f>
        <v>4375</v>
      </c>
      <c r="K87" s="34">
        <f t="shared" ref="K87:K102" si="69">TRUNC(10000/(H87/$H$2*$K$5))*$M$2</f>
        <v>3888</v>
      </c>
      <c r="L87" s="34">
        <f t="shared" ref="L87:L102" si="70">TRUNC(10000/(H87/$H$2*$L$5))*$M$2</f>
        <v>3500</v>
      </c>
      <c r="M87" s="34">
        <f t="shared" ref="M87:M102" si="71">TRUNC(10000/(H87/$H$2*$M$5))*$M$2</f>
        <v>3181</v>
      </c>
      <c r="N87" s="34">
        <f t="shared" ref="N87:N102" si="72">TRUNC(10000/(H87/$H$2*$N$5))*$M$2</f>
        <v>2916</v>
      </c>
      <c r="O87"/>
    </row>
    <row r="88" spans="1:15" ht="14.4" customHeight="1" x14ac:dyDescent="0.25">
      <c r="A88" s="2">
        <f t="shared" si="63"/>
        <v>82</v>
      </c>
      <c r="B88" s="3">
        <f t="shared" ref="B88:B103" si="73">+PRODUCT(ATAN(A88/100),57.296)</f>
        <v>39.351904060571336</v>
      </c>
      <c r="C88" s="32">
        <f t="shared" si="50"/>
        <v>264.15911248254224</v>
      </c>
      <c r="D88" s="32">
        <f t="shared" si="51"/>
        <v>118.13453983038508</v>
      </c>
      <c r="E88" s="32">
        <f t="shared" si="52"/>
        <v>236.27159627561576</v>
      </c>
      <c r="F88" s="47">
        <f t="shared" si="64"/>
        <v>107.79387743535463</v>
      </c>
      <c r="G88" s="32">
        <f t="shared" si="65"/>
        <v>3.7262015545310394</v>
      </c>
      <c r="H88" s="33">
        <f t="shared" si="66"/>
        <v>2.8813453983038508</v>
      </c>
      <c r="I88" s="34">
        <f t="shared" si="67"/>
        <v>4958</v>
      </c>
      <c r="J88" s="34">
        <f t="shared" si="68"/>
        <v>4338</v>
      </c>
      <c r="K88" s="34">
        <f t="shared" si="69"/>
        <v>3856</v>
      </c>
      <c r="L88" s="34">
        <f t="shared" si="70"/>
        <v>3470</v>
      </c>
      <c r="M88" s="34">
        <f t="shared" si="71"/>
        <v>3155</v>
      </c>
      <c r="N88" s="34">
        <f t="shared" si="72"/>
        <v>2892</v>
      </c>
      <c r="O88"/>
    </row>
    <row r="89" spans="1:15" ht="14.4" customHeight="1" x14ac:dyDescent="0.25">
      <c r="A89" s="2">
        <f t="shared" ref="A89:A104" si="74">+A88+1</f>
        <v>83</v>
      </c>
      <c r="B89" s="3">
        <f t="shared" si="73"/>
        <v>39.692825896913511</v>
      </c>
      <c r="C89" s="32">
        <f t="shared" si="50"/>
        <v>269.6658642570834</v>
      </c>
      <c r="D89" s="32">
        <f t="shared" si="51"/>
        <v>120.59721310609336</v>
      </c>
      <c r="E89" s="32">
        <f t="shared" si="52"/>
        <v>241.19699528925153</v>
      </c>
      <c r="F89" s="47">
        <f t="shared" si="64"/>
        <v>108.57415069340776</v>
      </c>
      <c r="G89" s="32">
        <f t="shared" si="65"/>
        <v>3.7765424769435798</v>
      </c>
      <c r="H89" s="33">
        <f t="shared" si="66"/>
        <v>2.9059721310609339</v>
      </c>
      <c r="I89" s="34">
        <f t="shared" si="67"/>
        <v>4915</v>
      </c>
      <c r="J89" s="34">
        <f t="shared" si="68"/>
        <v>4301</v>
      </c>
      <c r="K89" s="34">
        <f t="shared" si="69"/>
        <v>3823</v>
      </c>
      <c r="L89" s="34">
        <f t="shared" si="70"/>
        <v>3441</v>
      </c>
      <c r="M89" s="34">
        <f t="shared" si="71"/>
        <v>3128</v>
      </c>
      <c r="N89" s="34">
        <f t="shared" si="72"/>
        <v>2867</v>
      </c>
      <c r="O89"/>
    </row>
    <row r="90" spans="1:15" ht="14.4" customHeight="1" x14ac:dyDescent="0.25">
      <c r="A90" s="2">
        <f t="shared" si="74"/>
        <v>84</v>
      </c>
      <c r="B90" s="3">
        <f t="shared" si="73"/>
        <v>40.030413317240949</v>
      </c>
      <c r="C90" s="32">
        <f t="shared" si="50"/>
        <v>275.26755995556016</v>
      </c>
      <c r="D90" s="32">
        <f t="shared" si="51"/>
        <v>123.10234623358726</v>
      </c>
      <c r="E90" s="32">
        <f t="shared" si="52"/>
        <v>246.20731491097885</v>
      </c>
      <c r="F90" s="47">
        <f t="shared" si="64"/>
        <v>109.3430046659729</v>
      </c>
      <c r="G90" s="32">
        <f t="shared" si="65"/>
        <v>3.8278848896395452</v>
      </c>
      <c r="H90" s="33">
        <f t="shared" si="66"/>
        <v>2.9310234623358724</v>
      </c>
      <c r="I90" s="34">
        <f t="shared" si="67"/>
        <v>4873</v>
      </c>
      <c r="J90" s="34">
        <f t="shared" si="68"/>
        <v>4264</v>
      </c>
      <c r="K90" s="34">
        <f t="shared" si="69"/>
        <v>3790</v>
      </c>
      <c r="L90" s="34">
        <f t="shared" si="70"/>
        <v>3411</v>
      </c>
      <c r="M90" s="34">
        <f t="shared" si="71"/>
        <v>3101</v>
      </c>
      <c r="N90" s="34">
        <f t="shared" si="72"/>
        <v>2843</v>
      </c>
      <c r="O90"/>
    </row>
    <row r="91" spans="1:15" ht="14.4" customHeight="1" x14ac:dyDescent="0.25">
      <c r="A91" s="2">
        <f t="shared" si="74"/>
        <v>85</v>
      </c>
      <c r="B91" s="3">
        <f t="shared" si="73"/>
        <v>40.364691904822109</v>
      </c>
      <c r="C91" s="32">
        <f t="shared" si="50"/>
        <v>280.96667637716126</v>
      </c>
      <c r="D91" s="32">
        <f t="shared" si="51"/>
        <v>125.65104686169877</v>
      </c>
      <c r="E91" s="32">
        <f t="shared" si="52"/>
        <v>251.30477046205797</v>
      </c>
      <c r="F91" s="47">
        <f t="shared" si="64"/>
        <v>110.10058257729098</v>
      </c>
      <c r="G91" s="32">
        <f t="shared" si="65"/>
        <v>3.880252944943229</v>
      </c>
      <c r="H91" s="33">
        <f t="shared" si="66"/>
        <v>2.9565104686169876</v>
      </c>
      <c r="I91" s="34">
        <f t="shared" si="67"/>
        <v>4831</v>
      </c>
      <c r="J91" s="34">
        <f t="shared" si="68"/>
        <v>4227</v>
      </c>
      <c r="K91" s="34">
        <f t="shared" si="69"/>
        <v>3758</v>
      </c>
      <c r="L91" s="34">
        <f t="shared" si="70"/>
        <v>3382</v>
      </c>
      <c r="M91" s="34">
        <f t="shared" si="71"/>
        <v>3074</v>
      </c>
      <c r="N91" s="34">
        <f t="shared" si="72"/>
        <v>2818</v>
      </c>
      <c r="O91"/>
    </row>
    <row r="92" spans="1:15" ht="14.4" customHeight="1" x14ac:dyDescent="0.25">
      <c r="A92" s="2">
        <f t="shared" si="74"/>
        <v>86</v>
      </c>
      <c r="B92" s="3">
        <f t="shared" si="73"/>
        <v>40.695687644957175</v>
      </c>
      <c r="C92" s="32">
        <f t="shared" si="50"/>
        <v>286.76577722629003</v>
      </c>
      <c r="D92" s="32">
        <f t="shared" si="51"/>
        <v>128.24446150412228</v>
      </c>
      <c r="E92" s="32">
        <f t="shared" si="52"/>
        <v>256.49165499430171</v>
      </c>
      <c r="F92" s="47">
        <f t="shared" si="64"/>
        <v>110.84702799699573</v>
      </c>
      <c r="G92" s="32">
        <f t="shared" si="65"/>
        <v>3.9336716677882473</v>
      </c>
      <c r="H92" s="33">
        <f t="shared" si="66"/>
        <v>2.9824446150412225</v>
      </c>
      <c r="I92" s="34">
        <f t="shared" si="67"/>
        <v>4789</v>
      </c>
      <c r="J92" s="34">
        <f t="shared" si="68"/>
        <v>4191</v>
      </c>
      <c r="K92" s="34">
        <f t="shared" si="69"/>
        <v>3725</v>
      </c>
      <c r="L92" s="34">
        <f t="shared" si="70"/>
        <v>3352</v>
      </c>
      <c r="M92" s="34">
        <f t="shared" si="71"/>
        <v>3048</v>
      </c>
      <c r="N92" s="34">
        <f t="shared" si="72"/>
        <v>2794</v>
      </c>
      <c r="O92"/>
    </row>
    <row r="93" spans="1:15" ht="14.4" customHeight="1" x14ac:dyDescent="0.25">
      <c r="A93" s="2">
        <f t="shared" si="74"/>
        <v>87</v>
      </c>
      <c r="B93" s="3">
        <f t="shared" si="73"/>
        <v>41.02342689159633</v>
      </c>
      <c r="C93" s="32">
        <f t="shared" si="50"/>
        <v>292.66751695792919</v>
      </c>
      <c r="D93" s="32">
        <f t="shared" si="51"/>
        <v>130.88377725909919</v>
      </c>
      <c r="E93" s="32">
        <f t="shared" si="52"/>
        <v>261.77034272948163</v>
      </c>
      <c r="F93" s="47">
        <f t="shared" si="64"/>
        <v>111.58248470224574</v>
      </c>
      <c r="G93" s="32">
        <f t="shared" si="65"/>
        <v>3.9881669943774103</v>
      </c>
      <c r="H93" s="33">
        <f t="shared" si="66"/>
        <v>3.0088377725909918</v>
      </c>
      <c r="I93" s="34">
        <f t="shared" si="67"/>
        <v>4747</v>
      </c>
      <c r="J93" s="34">
        <f t="shared" si="68"/>
        <v>4154</v>
      </c>
      <c r="K93" s="34">
        <f t="shared" si="69"/>
        <v>3692</v>
      </c>
      <c r="L93" s="34">
        <f t="shared" si="70"/>
        <v>3323</v>
      </c>
      <c r="M93" s="34">
        <f t="shared" si="71"/>
        <v>3021</v>
      </c>
      <c r="N93" s="34">
        <f t="shared" si="72"/>
        <v>2769</v>
      </c>
      <c r="O93"/>
    </row>
    <row r="94" spans="1:15" ht="14.4" customHeight="1" x14ac:dyDescent="0.25">
      <c r="A94" s="2">
        <f t="shared" si="74"/>
        <v>88</v>
      </c>
      <c r="B94" s="3">
        <f t="shared" si="73"/>
        <v>41.347936335147359</v>
      </c>
      <c r="C94" s="32">
        <f t="shared" si="50"/>
        <v>298.67464482900613</v>
      </c>
      <c r="D94" s="32">
        <f t="shared" si="51"/>
        <v>133.57022362122819</v>
      </c>
      <c r="E94" s="32">
        <f t="shared" si="52"/>
        <v>267.14329268298701</v>
      </c>
      <c r="F94" s="47">
        <f t="shared" si="64"/>
        <v>112.3070965468572</v>
      </c>
      <c r="G94" s="32">
        <f t="shared" si="65"/>
        <v>4.043765812889645</v>
      </c>
      <c r="H94" s="33">
        <f t="shared" si="66"/>
        <v>3.0357022362122819</v>
      </c>
      <c r="I94" s="34">
        <f t="shared" si="67"/>
        <v>4705</v>
      </c>
      <c r="J94" s="34">
        <f t="shared" si="68"/>
        <v>4117</v>
      </c>
      <c r="K94" s="34">
        <f t="shared" si="69"/>
        <v>3660</v>
      </c>
      <c r="L94" s="34">
        <f t="shared" si="70"/>
        <v>3294</v>
      </c>
      <c r="M94" s="34">
        <f t="shared" si="71"/>
        <v>2994</v>
      </c>
      <c r="N94" s="34">
        <f t="shared" si="72"/>
        <v>2745</v>
      </c>
      <c r="O94"/>
    </row>
    <row r="95" spans="1:15" ht="14.4" customHeight="1" x14ac:dyDescent="0.25">
      <c r="A95" s="2">
        <f t="shared" si="74"/>
        <v>89</v>
      </c>
      <c r="B95" s="3">
        <f t="shared" si="73"/>
        <v>41.669242971458374</v>
      </c>
      <c r="C95" s="32">
        <f t="shared" si="50"/>
        <v>304.79000916874986</v>
      </c>
      <c r="D95" s="32">
        <f t="shared" si="51"/>
        <v>136.3050743912107</v>
      </c>
      <c r="E95" s="32">
        <f t="shared" si="52"/>
        <v>272.61305248335623</v>
      </c>
      <c r="F95" s="47">
        <f t="shared" si="64"/>
        <v>113.02100733725932</v>
      </c>
      <c r="G95" s="32">
        <f t="shared" si="65"/>
        <v>4.100496006364331</v>
      </c>
      <c r="H95" s="33">
        <f t="shared" si="66"/>
        <v>3.0630507439121066</v>
      </c>
      <c r="I95" s="34">
        <f t="shared" si="67"/>
        <v>4663</v>
      </c>
      <c r="J95" s="34">
        <f t="shared" si="68"/>
        <v>4080</v>
      </c>
      <c r="K95" s="34">
        <f t="shared" si="69"/>
        <v>3627</v>
      </c>
      <c r="L95" s="34">
        <f t="shared" si="70"/>
        <v>3264</v>
      </c>
      <c r="M95" s="34">
        <f t="shared" si="71"/>
        <v>2967</v>
      </c>
      <c r="N95" s="34">
        <f t="shared" si="72"/>
        <v>2720</v>
      </c>
      <c r="O95"/>
    </row>
    <row r="96" spans="1:15" ht="14.4" customHeight="1" x14ac:dyDescent="0.25">
      <c r="A96" s="2">
        <f t="shared" si="74"/>
        <v>90</v>
      </c>
      <c r="B96" s="3">
        <f t="shared" si="73"/>
        <v>41.987374071959678</v>
      </c>
      <c r="C96" s="32">
        <f t="shared" si="50"/>
        <v>311.01656188197876</v>
      </c>
      <c r="D96" s="32">
        <f t="shared" si="51"/>
        <v>139.08964968976505</v>
      </c>
      <c r="E96" s="32">
        <f t="shared" si="52"/>
        <v>278.18226240014866</v>
      </c>
      <c r="F96" s="47">
        <f t="shared" si="64"/>
        <v>113.72436071508754</v>
      </c>
      <c r="G96" s="32">
        <f t="shared" si="65"/>
        <v>4.1583864979028444</v>
      </c>
      <c r="H96" s="33">
        <f t="shared" si="66"/>
        <v>3.0908964968976504</v>
      </c>
      <c r="I96" s="34">
        <f t="shared" si="67"/>
        <v>4621</v>
      </c>
      <c r="J96" s="34">
        <f t="shared" si="68"/>
        <v>4044</v>
      </c>
      <c r="K96" s="34">
        <f t="shared" si="69"/>
        <v>3594</v>
      </c>
      <c r="L96" s="34">
        <f t="shared" si="70"/>
        <v>3235</v>
      </c>
      <c r="M96" s="34">
        <f t="shared" si="71"/>
        <v>2941</v>
      </c>
      <c r="N96" s="34">
        <f t="shared" si="72"/>
        <v>2696</v>
      </c>
      <c r="O96"/>
    </row>
    <row r="97" spans="1:15" ht="14.4" customHeight="1" x14ac:dyDescent="0.25">
      <c r="A97" s="2">
        <f t="shared" si="74"/>
        <v>91</v>
      </c>
      <c r="B97" s="3">
        <f t="shared" si="73"/>
        <v>42.302357154947096</v>
      </c>
      <c r="C97" s="32">
        <f t="shared" si="50"/>
        <v>317.35736320027473</v>
      </c>
      <c r="D97" s="32">
        <f t="shared" si="51"/>
        <v>141.92531808239829</v>
      </c>
      <c r="E97" s="32">
        <f t="shared" si="52"/>
        <v>283.85365959353271</v>
      </c>
      <c r="F97" s="47">
        <f t="shared" si="64"/>
        <v>114.41730004622575</v>
      </c>
      <c r="G97" s="32">
        <f t="shared" si="65"/>
        <v>4.2174672983373149</v>
      </c>
      <c r="H97" s="33">
        <f t="shared" si="66"/>
        <v>3.119253180823983</v>
      </c>
      <c r="I97" s="34">
        <f t="shared" si="67"/>
        <v>4579</v>
      </c>
      <c r="J97" s="34">
        <f t="shared" si="68"/>
        <v>4007</v>
      </c>
      <c r="K97" s="34">
        <f t="shared" si="69"/>
        <v>3562</v>
      </c>
      <c r="L97" s="34">
        <f t="shared" si="70"/>
        <v>3205</v>
      </c>
      <c r="M97" s="34">
        <f t="shared" si="71"/>
        <v>2914</v>
      </c>
      <c r="N97" s="34">
        <f t="shared" si="72"/>
        <v>2671</v>
      </c>
      <c r="O97"/>
    </row>
    <row r="98" spans="1:15" ht="14.4" customHeight="1" x14ac:dyDescent="0.25">
      <c r="A98" s="2">
        <f t="shared" si="74"/>
        <v>92</v>
      </c>
      <c r="B98" s="3">
        <f t="shared" si="73"/>
        <v>42.61421995798748</v>
      </c>
      <c r="C98" s="32">
        <f t="shared" si="50"/>
        <v>323.8155866971108</v>
      </c>
      <c r="D98" s="32">
        <f t="shared" si="51"/>
        <v>144.81349882222014</v>
      </c>
      <c r="E98" s="32">
        <f t="shared" si="52"/>
        <v>289.63008259996218</v>
      </c>
      <c r="F98" s="47">
        <f t="shared" si="64"/>
        <v>115.0999683161057</v>
      </c>
      <c r="G98" s="32">
        <f t="shared" si="65"/>
        <v>4.277769556527665</v>
      </c>
      <c r="H98" s="33">
        <f t="shared" si="66"/>
        <v>3.1481349882222016</v>
      </c>
      <c r="I98" s="34">
        <f t="shared" si="67"/>
        <v>4537</v>
      </c>
      <c r="J98" s="34">
        <f t="shared" si="68"/>
        <v>3970</v>
      </c>
      <c r="K98" s="34">
        <f t="shared" si="69"/>
        <v>3529</v>
      </c>
      <c r="L98" s="34">
        <f t="shared" si="70"/>
        <v>3176</v>
      </c>
      <c r="M98" s="34">
        <f t="shared" si="71"/>
        <v>2887</v>
      </c>
      <c r="N98" s="34">
        <f t="shared" si="72"/>
        <v>2647</v>
      </c>
      <c r="O98"/>
    </row>
    <row r="99" spans="1:15" ht="14.4" customHeight="1" x14ac:dyDescent="0.25">
      <c r="A99" s="2">
        <f t="shared" si="74"/>
        <v>93</v>
      </c>
      <c r="B99" s="3">
        <f t="shared" si="73"/>
        <v>42.922990411426362</v>
      </c>
      <c r="C99" s="32">
        <f t="shared" si="50"/>
        <v>330.39452458420106</v>
      </c>
      <c r="D99" s="32">
        <f t="shared" si="51"/>
        <v>147.75566421852255</v>
      </c>
      <c r="E99" s="32">
        <f t="shared" si="52"/>
        <v>295.51447606938558</v>
      </c>
      <c r="F99" s="47">
        <f t="shared" si="64"/>
        <v>115.77250803106919</v>
      </c>
      <c r="G99" s="32">
        <f t="shared" si="65"/>
        <v>4.3393256124600503</v>
      </c>
      <c r="H99" s="33">
        <f t="shared" si="66"/>
        <v>3.1775566421852255</v>
      </c>
      <c r="I99" s="34">
        <f t="shared" si="67"/>
        <v>4495</v>
      </c>
      <c r="J99" s="34">
        <f t="shared" si="68"/>
        <v>3933</v>
      </c>
      <c r="K99" s="34">
        <f t="shared" si="69"/>
        <v>3496</v>
      </c>
      <c r="L99" s="34">
        <f t="shared" si="70"/>
        <v>3147</v>
      </c>
      <c r="M99" s="34">
        <f t="shared" si="71"/>
        <v>2860</v>
      </c>
      <c r="N99" s="34">
        <f t="shared" si="72"/>
        <v>2622</v>
      </c>
      <c r="O99"/>
    </row>
    <row r="100" spans="1:15" ht="14.4" customHeight="1" x14ac:dyDescent="0.25">
      <c r="A100" s="2">
        <f t="shared" si="74"/>
        <v>94</v>
      </c>
      <c r="B100" s="3">
        <f t="shared" si="73"/>
        <v>43.228696612976101</v>
      </c>
      <c r="C100" s="32">
        <f t="shared" si="50"/>
        <v>337.09759330764598</v>
      </c>
      <c r="D100" s="32">
        <f t="shared" si="51"/>
        <v>150.75334213943071</v>
      </c>
      <c r="E100" s="32">
        <f t="shared" si="52"/>
        <v>301.50989577060125</v>
      </c>
      <c r="F100" s="47">
        <f t="shared" si="64"/>
        <v>116.43506112559733</v>
      </c>
      <c r="G100" s="32">
        <f t="shared" si="65"/>
        <v>4.4021690533328401</v>
      </c>
      <c r="H100" s="33">
        <f t="shared" si="66"/>
        <v>3.2075334213943072</v>
      </c>
      <c r="I100" s="34">
        <f t="shared" si="67"/>
        <v>4453</v>
      </c>
      <c r="J100" s="34">
        <f t="shared" si="68"/>
        <v>3897</v>
      </c>
      <c r="K100" s="34">
        <f t="shared" si="69"/>
        <v>3464</v>
      </c>
      <c r="L100" s="34">
        <f t="shared" si="70"/>
        <v>3117</v>
      </c>
      <c r="M100" s="34">
        <f t="shared" si="71"/>
        <v>2834</v>
      </c>
      <c r="N100" s="34">
        <f t="shared" si="72"/>
        <v>2598</v>
      </c>
      <c r="O100"/>
    </row>
    <row r="101" spans="1:15" ht="14.4" customHeight="1" x14ac:dyDescent="0.25">
      <c r="A101" s="2">
        <f t="shared" si="74"/>
        <v>95</v>
      </c>
      <c r="B101" s="3">
        <f t="shared" si="73"/>
        <v>43.531366803362168</v>
      </c>
      <c r="C101" s="32">
        <f t="shared" si="50"/>
        <v>343.92833946385434</v>
      </c>
      <c r="D101" s="32">
        <f t="shared" si="51"/>
        <v>153.80811865756115</v>
      </c>
      <c r="E101" s="32">
        <f t="shared" si="52"/>
        <v>307.61951388263037</v>
      </c>
      <c r="F101" s="47">
        <f t="shared" si="64"/>
        <v>117.08776887520965</v>
      </c>
      <c r="G101" s="32">
        <f t="shared" si="65"/>
        <v>4.4663347728303453</v>
      </c>
      <c r="H101" s="33">
        <f t="shared" si="66"/>
        <v>3.2380811865756112</v>
      </c>
      <c r="I101" s="34">
        <f t="shared" si="67"/>
        <v>4411</v>
      </c>
      <c r="J101" s="34">
        <f t="shared" si="68"/>
        <v>3860</v>
      </c>
      <c r="K101" s="34">
        <f t="shared" si="69"/>
        <v>3431</v>
      </c>
      <c r="L101" s="34">
        <f t="shared" si="70"/>
        <v>3088</v>
      </c>
      <c r="M101" s="34">
        <f t="shared" si="71"/>
        <v>2807</v>
      </c>
      <c r="N101" s="34">
        <f t="shared" si="72"/>
        <v>2573</v>
      </c>
      <c r="O101"/>
    </row>
    <row r="102" spans="1:15" ht="14.4" customHeight="1" x14ac:dyDescent="0.25">
      <c r="A102" s="2">
        <f t="shared" si="74"/>
        <v>96</v>
      </c>
      <c r="B102" s="3">
        <f t="shared" si="73"/>
        <v>43.83102934300431</v>
      </c>
      <c r="C102" s="32">
        <f t="shared" si="50"/>
        <v>350.89044605676992</v>
      </c>
      <c r="D102" s="32">
        <f t="shared" si="51"/>
        <v>156.92164084831475</v>
      </c>
      <c r="E102" s="32">
        <f t="shared" si="52"/>
        <v>313.84662459136223</v>
      </c>
      <c r="F102" s="47">
        <f t="shared" si="64"/>
        <v>117.73077181483727</v>
      </c>
      <c r="G102" s="32">
        <f t="shared" si="65"/>
        <v>4.5318590337999911</v>
      </c>
      <c r="H102" s="33">
        <f t="shared" si="66"/>
        <v>3.2692164084831474</v>
      </c>
      <c r="I102" s="34">
        <f t="shared" si="67"/>
        <v>4369</v>
      </c>
      <c r="J102" s="34">
        <f t="shared" si="68"/>
        <v>3823</v>
      </c>
      <c r="K102" s="34">
        <f t="shared" si="69"/>
        <v>3398</v>
      </c>
      <c r="L102" s="34">
        <f t="shared" si="70"/>
        <v>3058</v>
      </c>
      <c r="M102" s="34">
        <f t="shared" si="71"/>
        <v>2780</v>
      </c>
      <c r="N102" s="34">
        <f t="shared" si="72"/>
        <v>2549</v>
      </c>
      <c r="O102"/>
    </row>
    <row r="103" spans="1:15" ht="14.4" customHeight="1" x14ac:dyDescent="0.25">
      <c r="A103" s="2">
        <f t="shared" si="74"/>
        <v>97</v>
      </c>
      <c r="B103" s="3">
        <f t="shared" si="73"/>
        <v>44.127712689708886</v>
      </c>
      <c r="C103" s="32">
        <f t="shared" si="50"/>
        <v>357.98773911959796</v>
      </c>
      <c r="D103" s="32">
        <f t="shared" si="51"/>
        <v>160.09561975117765</v>
      </c>
      <c r="E103" s="32">
        <f t="shared" si="52"/>
        <v>320.19465001221937</v>
      </c>
      <c r="F103" s="47">
        <f>(PRODUCT($H$1*100,SIN(B103*PI()/180)))</f>
        <v>118.36420966247337</v>
      </c>
      <c r="G103" s="32">
        <f>(D103/100+$H$1)/COS(B103*PI()/180)</f>
        <v>4.5987795345652493</v>
      </c>
      <c r="H103" s="33">
        <f>(D103/100+$H$1)</f>
        <v>3.3009561975117765</v>
      </c>
      <c r="I103" s="34">
        <f>TRUNC(10000/(H103/$H$2*$I$5))*$M$2</f>
        <v>4327</v>
      </c>
      <c r="J103" s="34">
        <f>TRUNC(10000/(H103/$H$2*$J$5))*$M$2</f>
        <v>3786</v>
      </c>
      <c r="K103" s="34">
        <f>TRUNC(10000/(H103/$H$2*$K$5))*$M$2</f>
        <v>3366</v>
      </c>
      <c r="L103" s="34">
        <f>TRUNC(10000/(H103/$H$2*$L$5))*$M$2</f>
        <v>3029</v>
      </c>
      <c r="M103" s="34">
        <f>TRUNC(10000/(H103/$H$2*$M$5))*$M$2</f>
        <v>2754</v>
      </c>
      <c r="N103" s="34">
        <f>TRUNC(10000/(H103/$H$2*$N$5))*$M$2</f>
        <v>2524</v>
      </c>
      <c r="O103"/>
    </row>
    <row r="104" spans="1:15" ht="14.4" customHeight="1" x14ac:dyDescent="0.25">
      <c r="A104" s="2">
        <f t="shared" si="74"/>
        <v>98</v>
      </c>
      <c r="B104" s="3">
        <f>+PRODUCT(ATAN(A104/100),57.296)</f>
        <v>44.421445377347588</v>
      </c>
      <c r="C104" s="32">
        <f t="shared" si="50"/>
        <v>365.22419472604224</v>
      </c>
      <c r="D104" s="32">
        <f t="shared" si="51"/>
        <v>163.331833505215</v>
      </c>
      <c r="E104" s="32">
        <f t="shared" si="52"/>
        <v>326.6671464612117</v>
      </c>
      <c r="F104" s="47">
        <f>(PRODUCT($H$1*100,SIN(B104*PI()/180)))</f>
        <v>118.9882212479062</v>
      </c>
      <c r="G104" s="32">
        <f>(D104/100+$H$1)/COS(B104*PI()/180)</f>
        <v>4.6671354791248465</v>
      </c>
      <c r="H104" s="33">
        <f>(D104/100+$H$1)</f>
        <v>3.3333183350521498</v>
      </c>
      <c r="I104" s="34">
        <f>TRUNC(10000/(H104/$H$2*$I$5))*$M$2</f>
        <v>4285</v>
      </c>
      <c r="J104" s="34">
        <f>TRUNC(10000/(H104/$H$2*$J$5))*$M$2</f>
        <v>3750</v>
      </c>
      <c r="K104" s="34">
        <f>TRUNC(10000/(H104/$H$2*$K$5))*$M$2</f>
        <v>3333</v>
      </c>
      <c r="L104" s="34">
        <f>TRUNC(10000/(H104/$H$2*$L$5))*$M$2</f>
        <v>3000</v>
      </c>
      <c r="M104" s="34">
        <f>TRUNC(10000/(H104/$H$2*$M$5))*$M$2</f>
        <v>2727</v>
      </c>
      <c r="N104" s="34">
        <f>TRUNC(10000/(H104/$H$2*$N$5))*$M$2</f>
        <v>2500</v>
      </c>
      <c r="O104"/>
    </row>
    <row r="105" spans="1:15" ht="14.4" customHeight="1" x14ac:dyDescent="0.25">
      <c r="A105" s="2">
        <f>+A104+1</f>
        <v>99</v>
      </c>
      <c r="B105" s="3">
        <f>+PRODUCT(ATAN(A105/100),57.296)</f>
        <v>44.712255995497969</v>
      </c>
      <c r="C105" s="32">
        <f t="shared" si="50"/>
        <v>372.60394641805436</v>
      </c>
      <c r="D105" s="32">
        <f t="shared" si="51"/>
        <v>166.63213067083322</v>
      </c>
      <c r="E105" s="32">
        <f t="shared" si="52"/>
        <v>333.26781109853181</v>
      </c>
      <c r="F105" s="47">
        <f>(PRODUCT($H$1*100,SIN(B105*PI()/180)))</f>
        <v>119.6029444463417</v>
      </c>
      <c r="G105" s="32">
        <f>(D105/100+$H$1)/COS(B105*PI()/180)</f>
        <v>4.7369676515086274</v>
      </c>
      <c r="H105" s="33">
        <f>(D105/100+$H$1)</f>
        <v>3.3663213067083322</v>
      </c>
      <c r="I105" s="34">
        <f>TRUNC(10000/(H105/$H$2*$I$5))*$M$2</f>
        <v>4243</v>
      </c>
      <c r="J105" s="34">
        <f>TRUNC(10000/(H105/$H$2*$J$5))*$M$2</f>
        <v>3713</v>
      </c>
      <c r="K105" s="34">
        <f>TRUNC(10000/(H105/$H$2*$K$5))*$M$2</f>
        <v>3300</v>
      </c>
      <c r="L105" s="34">
        <f>TRUNC(10000/(H105/$H$2*$L$5))*$M$2</f>
        <v>2970</v>
      </c>
      <c r="M105" s="34">
        <f>TRUNC(10000/(H105/$H$2*$M$5))*$M$2</f>
        <v>2700</v>
      </c>
      <c r="N105" s="34">
        <f>TRUNC(10000/(H105/$H$2*$N$5))*$M$2</f>
        <v>2475</v>
      </c>
      <c r="O105"/>
    </row>
    <row r="106" spans="1:15" ht="14.4" customHeight="1" thickBot="1" x14ac:dyDescent="0.3">
      <c r="A106" s="4">
        <f>+A105+1</f>
        <v>100</v>
      </c>
      <c r="B106" s="5">
        <f>+PRODUCT(ATAN(A106/100),57.296)</f>
        <v>45.000173170020197</v>
      </c>
      <c r="C106" s="32">
        <f t="shared" si="50"/>
        <v>380.13129307924481</v>
      </c>
      <c r="D106" s="32">
        <f t="shared" si="51"/>
        <v>169.99843375084637</v>
      </c>
      <c r="E106" s="32">
        <f t="shared" si="52"/>
        <v>340.00048897076283</v>
      </c>
      <c r="F106" s="47">
        <f>(PRODUCT($H$1*100,SIN(B106*PI()/180)))</f>
        <v>120.20851611672455</v>
      </c>
      <c r="G106" s="32">
        <f>(D106/100+$H$1)/COS(B106*PI()/180)</f>
        <v>4.8083184945819308</v>
      </c>
      <c r="H106" s="33">
        <f>(D106/100+$H$1)</f>
        <v>3.3999843375084637</v>
      </c>
      <c r="I106" s="34">
        <f>TRUNC(10000/(H106/$H$2*$I$5))*$M$2</f>
        <v>4201</v>
      </c>
      <c r="J106" s="34">
        <f>TRUNC(10000/(H106/$H$2*$J$5))*$M$2</f>
        <v>3676</v>
      </c>
      <c r="K106" s="34">
        <f>TRUNC(10000/(H106/$H$2*$K$5))*$M$2</f>
        <v>3267</v>
      </c>
      <c r="L106" s="34">
        <f>TRUNC(10000/(H106/$H$2*$L$5))*$M$2</f>
        <v>2941</v>
      </c>
      <c r="M106" s="34">
        <f>TRUNC(10000/(H106/$H$2*$M$5))*$M$2</f>
        <v>2673</v>
      </c>
      <c r="N106" s="34">
        <f>TRUNC(10000/(H106/$H$2*$N$5))*$M$2</f>
        <v>2450</v>
      </c>
      <c r="O106"/>
    </row>
    <row r="107" spans="1:15" ht="14.4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5" ht="14.4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5" ht="14.4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5" ht="14.4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5" ht="14.4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5" ht="14.4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4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4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4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4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4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4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4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4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4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4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4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4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4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4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4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4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4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4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4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4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4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4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4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4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4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4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4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4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4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4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4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4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4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4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4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4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4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4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4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4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4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4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4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4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4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4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4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4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4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4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4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4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4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4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4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4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4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4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4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4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4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4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4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4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4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4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4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4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4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4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4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4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4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4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4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4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4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4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4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4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4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4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4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4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4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4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4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4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4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4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4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4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4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4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4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4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4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4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4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4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4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4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4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4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4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4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4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4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4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4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4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4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4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4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4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4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4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4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4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4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4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4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4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4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4.4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4.4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4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4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4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4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4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4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4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4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4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4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4.4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4.4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4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4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4.4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4.4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4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4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4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4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4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4.4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4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4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4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4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4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4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4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4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4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4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4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4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4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4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4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4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4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4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4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4.4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4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4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4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4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4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4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4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4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4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4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4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4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4.4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4.4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4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4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4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4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4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4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4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4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4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4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4.4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4.4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4.4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4.4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4.4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4.4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4.4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4.4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4.4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4.4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4.4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4.4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4.4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4.4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4.4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4.4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4.4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4.4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4.4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4.4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4.4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4.4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4.4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4.4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4.4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4.4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4.4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4.4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4.4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4.4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4.4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4.4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4.4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4.4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4.4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4.4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4.4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4.4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4.4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4.4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4.4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4.4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4.4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4.4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4.4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4.4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4.4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4.4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4.4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4.4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4.4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4.4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4.4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4.4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4.4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4.4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4.4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4.4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4.4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4.4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4.4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4.4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4.4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4.4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4.4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4.4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4.4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4.4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4.4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4.4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4.4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4.4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4.4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4.4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4.4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4.4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4.4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4.4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4.4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4.4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4.4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4.4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4.4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4.4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4.4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4.4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4.4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4.4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4.4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4.4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4.4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4.4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4.4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4.4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4.4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4.4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4.4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4.4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4.4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4.4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4.4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4.4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4.4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4.4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4.4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4.4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4.4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4.4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4.4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4.4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4.4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</sheetData>
  <printOptions horizontalCentered="1" gridLines="1" gridLinesSet="0"/>
  <pageMargins left="0.39370078740157483" right="0.39370078740157483" top="0.39370078740157483" bottom="0.39370078740157483" header="0.51181102362204722" footer="0.51181102362204722"/>
  <pageSetup paperSize="9" orientation="portrait" horizontalDpi="300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TABPAT15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UTAD</dc:creator>
  <cp:keywords/>
  <dc:description/>
  <cp:lastModifiedBy>Fernando Santos</cp:lastModifiedBy>
  <cp:lastPrinted>2017-04-06T08:53:26Z</cp:lastPrinted>
  <dcterms:created xsi:type="dcterms:W3CDTF">2024-03-12T14:38:22Z</dcterms:created>
  <dcterms:modified xsi:type="dcterms:W3CDTF">2024-03-12T14:38:22Z</dcterms:modified>
</cp:coreProperties>
</file>